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ThesisDissSupport\Program Planning\Dissertations Report\"/>
    </mc:Choice>
  </mc:AlternateContent>
  <bookViews>
    <workbookView xWindow="0" yWindow="0" windowWidth="15525" windowHeight="12180" firstSheet="5" activeTab="5"/>
  </bookViews>
  <sheets>
    <sheet name="Data Tools" sheetId="1" r:id="rId1"/>
    <sheet name="CALS" sheetId="2" r:id="rId2"/>
    <sheet name="CHASS" sheetId="3" r:id="rId3"/>
    <sheet name="Design" sheetId="4" r:id="rId4"/>
    <sheet name="Education" sheetId="5" r:id="rId5"/>
    <sheet name="Engineering" sheetId="6" r:id="rId6"/>
    <sheet name="Management" sheetId="7" r:id="rId7"/>
    <sheet name="Natural Resources" sheetId="8" r:id="rId8"/>
    <sheet name="Sciences" sheetId="9" r:id="rId9"/>
    <sheet name="Textiles" sheetId="10" r:id="rId10"/>
    <sheet name="Veterinary Medicine" sheetId="11" r:id="rId11"/>
  </sheets>
  <externalReferences>
    <externalReference r:id="rId1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1" l="1"/>
  <c r="E3" i="11"/>
  <c r="D3" i="11"/>
  <c r="C3" i="11"/>
  <c r="B3" i="11"/>
  <c r="F3" i="10"/>
  <c r="E3" i="10"/>
  <c r="D3" i="10"/>
  <c r="C3" i="10"/>
  <c r="B3" i="10"/>
  <c r="F3" i="9"/>
  <c r="E3" i="9"/>
  <c r="D3" i="9"/>
  <c r="C3" i="9"/>
  <c r="B3" i="9"/>
  <c r="F3" i="8"/>
  <c r="E3" i="8"/>
  <c r="D3" i="8"/>
  <c r="C3" i="8"/>
  <c r="B3" i="8"/>
  <c r="F3" i="7"/>
  <c r="E3" i="7"/>
  <c r="D3" i="7"/>
  <c r="C3" i="7"/>
  <c r="B3" i="7"/>
  <c r="F3" i="6"/>
  <c r="E3" i="6"/>
  <c r="D3" i="6"/>
  <c r="C3" i="6"/>
  <c r="B3" i="6"/>
  <c r="F3" i="5"/>
  <c r="E3" i="5"/>
  <c r="D3" i="5"/>
  <c r="C3" i="5"/>
  <c r="B3" i="5"/>
  <c r="F3" i="4"/>
  <c r="E3" i="4"/>
  <c r="D3" i="4"/>
  <c r="C3" i="4"/>
  <c r="B3" i="4"/>
  <c r="F3" i="3"/>
  <c r="E3" i="3"/>
  <c r="D3" i="3"/>
  <c r="C3" i="3"/>
  <c r="B3" i="3"/>
  <c r="F3" i="2"/>
  <c r="E3" i="2"/>
  <c r="D3" i="2"/>
  <c r="C3" i="2"/>
  <c r="B3" i="2"/>
  <c r="B33" i="1"/>
  <c r="B32" i="1"/>
  <c r="B31" i="1"/>
  <c r="B30" i="1"/>
  <c r="B29" i="1"/>
  <c r="B28" i="1"/>
  <c r="B27" i="1"/>
  <c r="B26" i="1"/>
  <c r="B25" i="1"/>
  <c r="B24" i="1"/>
  <c r="B21" i="1"/>
  <c r="B20" i="1"/>
  <c r="B19" i="1"/>
  <c r="B18" i="1"/>
  <c r="B17" i="1"/>
  <c r="B16" i="1"/>
  <c r="B15" i="1"/>
  <c r="B14" i="1"/>
  <c r="B13" i="1"/>
  <c r="B12" i="1"/>
  <c r="B9" i="1"/>
  <c r="C8" i="1" s="1"/>
  <c r="C7" i="1"/>
  <c r="B7" i="1"/>
  <c r="C6" i="1"/>
  <c r="B6" i="1"/>
  <c r="C5" i="1"/>
  <c r="B5" i="1"/>
  <c r="C4" i="1"/>
  <c r="B4" i="1"/>
</calcChain>
</file>

<file path=xl/comments1.xml><?xml version="1.0" encoding="utf-8"?>
<comments xmlns="http://schemas.openxmlformats.org/spreadsheetml/2006/main">
  <authors>
    <author>Dr. Meagan Kittle Autry</author>
  </authors>
  <commentList>
    <comment ref="F3" authorId="0" shapeId="0">
      <text>
        <r>
          <rPr>
            <b/>
            <sz val="9"/>
            <color indexed="81"/>
            <rFont val="Tahoma"/>
            <family val="2"/>
          </rPr>
          <t>Dr. Meagan Kittle Autry:</t>
        </r>
        <r>
          <rPr>
            <sz val="9"/>
            <color indexed="81"/>
            <rFont val="Tahoma"/>
            <family val="2"/>
          </rPr>
          <t xml:space="preserve">
This is very interesting -- highest average # of chapters in whole school, but word count for diss is quite average. </t>
        </r>
      </text>
    </comment>
  </commentList>
</comments>
</file>

<file path=xl/sharedStrings.xml><?xml version="1.0" encoding="utf-8"?>
<sst xmlns="http://schemas.openxmlformats.org/spreadsheetml/2006/main" count="1369" uniqueCount="286">
  <si>
    <t>Total dissertations</t>
  </si>
  <si>
    <t>Dissertation Type</t>
  </si>
  <si>
    <t>N</t>
  </si>
  <si>
    <t>%</t>
  </si>
  <si>
    <t>1 (Simple traditional)</t>
  </si>
  <si>
    <t>2 (Complex traditional)</t>
  </si>
  <si>
    <t>3 (Topic-based)</t>
  </si>
  <si>
    <t>4 (Research articles)</t>
  </si>
  <si>
    <t>Other</t>
  </si>
  <si>
    <t>TOTAL</t>
  </si>
  <si>
    <t>Dissertation length</t>
  </si>
  <si>
    <t>Avg # of pages</t>
  </si>
  <si>
    <t>CALS</t>
  </si>
  <si>
    <t>CHASS</t>
  </si>
  <si>
    <t>Design</t>
  </si>
  <si>
    <t>Education</t>
  </si>
  <si>
    <t>Engineering</t>
  </si>
  <si>
    <t>Management</t>
  </si>
  <si>
    <t>Natural Resources</t>
  </si>
  <si>
    <t>Sciences</t>
  </si>
  <si>
    <t>Textiles</t>
  </si>
  <si>
    <t>Veterinary Medicine</t>
  </si>
  <si>
    <t>Dissertation chapters</t>
  </si>
  <si>
    <t>Avg # of chs</t>
  </si>
  <si>
    <t>Average Intro length</t>
  </si>
  <si>
    <t>% of dissertations with intro</t>
  </si>
  <si>
    <t>% of dissertations with conclusion</t>
  </si>
  <si>
    <t>3 to 12</t>
  </si>
  <si>
    <t>2 to 8</t>
  </si>
  <si>
    <t>5 to 14</t>
  </si>
  <si>
    <t>5 to 6</t>
  </si>
  <si>
    <t>4 to 13</t>
  </si>
  <si>
    <t>2 to 6</t>
  </si>
  <si>
    <t>3 to 11</t>
  </si>
  <si>
    <t>2 to 10</t>
  </si>
  <si>
    <t>5 to 10</t>
  </si>
  <si>
    <t>3 to 7</t>
  </si>
  <si>
    <t>Average conclusion length</t>
  </si>
  <si>
    <t>Min diss text length</t>
  </si>
  <si>
    <t>Max diss text length</t>
  </si>
  <si>
    <t>Range (pages)</t>
  </si>
  <si>
    <t>Range (chapters)</t>
  </si>
  <si>
    <t xml:space="preserve">Dissertations at NC State </t>
  </si>
  <si>
    <t xml:space="preserve">Doctoral Program </t>
  </si>
  <si>
    <t>Length (all)</t>
  </si>
  <si>
    <t>Length (diss text)</t>
  </si>
  <si>
    <t>Length of intro ch</t>
  </si>
  <si>
    <t>Length of conclu</t>
  </si>
  <si>
    <t>No. of chapters</t>
  </si>
  <si>
    <t>Dissertation type</t>
  </si>
  <si>
    <t>Other notable</t>
  </si>
  <si>
    <t>Simple Traditional (1)</t>
  </si>
  <si>
    <t>Agricultural &amp; Extension Educ (EdD)</t>
  </si>
  <si>
    <t>Animal Science and Poultry Science</t>
  </si>
  <si>
    <t>Research Articles (4)</t>
  </si>
  <si>
    <t>N/A</t>
  </si>
  <si>
    <t>Chapter 1: Literature Review</t>
  </si>
  <si>
    <t>Biological and Agri Engineering</t>
  </si>
  <si>
    <t>Crop Science</t>
  </si>
  <si>
    <t xml:space="preserve">Crop Science </t>
  </si>
  <si>
    <t>Entomology</t>
  </si>
  <si>
    <t>Food Science</t>
  </si>
  <si>
    <t>Chapter 1: Review of Literature</t>
  </si>
  <si>
    <t>Horticulture Science</t>
  </si>
  <si>
    <t>Microbiology</t>
  </si>
  <si>
    <t>Nutrition</t>
  </si>
  <si>
    <t>Plant Biology</t>
  </si>
  <si>
    <t xml:space="preserve">Plant Pathology </t>
  </si>
  <si>
    <t>Soil Science</t>
  </si>
  <si>
    <t>Mode ch #</t>
  </si>
  <si>
    <t>3 ch = 6</t>
  </si>
  <si>
    <t>4 ch = 10</t>
  </si>
  <si>
    <t>5 ch = 17</t>
  </si>
  <si>
    <t>Ch 1: Literature Review</t>
  </si>
  <si>
    <t xml:space="preserve">Ch 1 and 2: Literature Reviews </t>
  </si>
  <si>
    <t xml:space="preserve">Ch 1: Review of the literature </t>
  </si>
  <si>
    <t>Other notables:</t>
  </si>
  <si>
    <t>Type 1 = 4  (3 in Ag. &amp; Extension EdD (out of 3 diss.) and 1 in biological and ag. Engineering (our of 4 diss.)</t>
  </si>
  <si>
    <t>Type distribution</t>
  </si>
  <si>
    <t>Type 4 = 39</t>
  </si>
  <si>
    <t>12/39  research articles contain one (or two in the case of a Nutrition diss.) literature review</t>
  </si>
  <si>
    <t>CRDM</t>
  </si>
  <si>
    <t>Multiple literature reviews/theory chapters up front before study</t>
  </si>
  <si>
    <t>Topic based (3)</t>
  </si>
  <si>
    <t>Psychology</t>
  </si>
  <si>
    <t>no conclusion (only discussion)</t>
  </si>
  <si>
    <t>Introduction and Study</t>
  </si>
  <si>
    <t>Conclusion 1 page, Discussion 19 pages, Study Limitations 2 pages, Future Research 2 pages</t>
  </si>
  <si>
    <t>Complex-Traditional (2)</t>
  </si>
  <si>
    <t>Public Administration</t>
  </si>
  <si>
    <t>Sociology</t>
  </si>
  <si>
    <t>Ch 1: Intro and lit review, Ch. 2 Methodologies, Ch. 3-5 Research articles, Ch. 6 Conclusions and Implications</t>
  </si>
  <si>
    <t>Complex-Traditional (2) ?</t>
  </si>
  <si>
    <t>Mode Ch #</t>
  </si>
  <si>
    <t>5 ch = 12</t>
  </si>
  <si>
    <t>type 1 = 15</t>
  </si>
  <si>
    <t>type 2 = 2</t>
  </si>
  <si>
    <t>type 3 = 1</t>
  </si>
  <si>
    <t>type 4 = 5</t>
  </si>
  <si>
    <t>other = 1</t>
  </si>
  <si>
    <t>87.5% contain intro</t>
  </si>
  <si>
    <t>40% contain intro</t>
  </si>
  <si>
    <t>49% contain conclusion</t>
  </si>
  <si>
    <t>54% contain conclusion</t>
  </si>
  <si>
    <t xml:space="preserve">Type distribution </t>
  </si>
  <si>
    <t xml:space="preserve">Ch. 5: Discussion and Conclusion (combined) </t>
  </si>
  <si>
    <t>10 diss. (Type 1, Type 2, and Type 4) contained only a discussion chapter and no conclusion chapter.</t>
  </si>
  <si>
    <t xml:space="preserve">Simple Traditional (1) </t>
  </si>
  <si>
    <t>Extended simple traditional</t>
  </si>
  <si>
    <t>Complex Traditional (2)</t>
  </si>
  <si>
    <t>Topic-based (3)</t>
  </si>
  <si>
    <t>8 ch = 5</t>
  </si>
  <si>
    <t>7 ch = 5</t>
  </si>
  <si>
    <t>93.75% contain  intro.</t>
  </si>
  <si>
    <t>93.75% contain conclusion</t>
  </si>
  <si>
    <t>Type 1 = 11</t>
  </si>
  <si>
    <t>Type 2 = 4</t>
  </si>
  <si>
    <t>Type 3 = 1</t>
  </si>
  <si>
    <t xml:space="preserve">Extended simple traditional / contains chaper of conceptual framework and research questions </t>
  </si>
  <si>
    <t xml:space="preserve">9/11 (82%) of Simple Traditional dissertations in this college fall into an "Extended Simple Traditional category." 
In Design, Simple Traditional dissertations typically have additional chapters about theoretical framework, qualitative findings, data collection, etc. </t>
  </si>
  <si>
    <t>An extended simple traditional</t>
  </si>
  <si>
    <t>Adult &amp; Community College Educ (EdD)</t>
  </si>
  <si>
    <t>Adult and Community College Educ (EdD)</t>
  </si>
  <si>
    <t>Final chapter = Summary</t>
  </si>
  <si>
    <t>Counseling &amp; Counselor Educ</t>
  </si>
  <si>
    <t>Chapter 5: Discussion is 19 pages. The conclusion is 1 page.</t>
  </si>
  <si>
    <t>Chapter 5: Discussion is 16 pages. The Conclusion section of this chapter is 2 pages.</t>
  </si>
  <si>
    <t xml:space="preserve">Chapter 5: Discussion is 43 pages. The conclusion is 24 pages. </t>
  </si>
  <si>
    <t>Chapter 5: Discussion is 9 pages. The Conclusion (in the discussion) is 1 page.</t>
  </si>
  <si>
    <t>Curriculum and Instruction</t>
  </si>
  <si>
    <t>Chapter 5: Discussion is 29 pages. The Conclusion section of this chapter is 3 pages.</t>
  </si>
  <si>
    <t>Chapter 5: Discussion  17 pages (no conclusion chapter)</t>
  </si>
  <si>
    <t xml:space="preserve">Chapter 5: Discussion is 14 pages (no conclusion chapter). </t>
  </si>
  <si>
    <t>Ed Research &amp; Policy Analysis</t>
  </si>
  <si>
    <t xml:space="preserve">Chapter 5: Discussion </t>
  </si>
  <si>
    <t>Discussion and Conclusion chapter</t>
  </si>
  <si>
    <t>Educational Adm &amp; Supervision (EdD)</t>
  </si>
  <si>
    <t>Higher Ed Admin/Supervision (EdD)</t>
  </si>
  <si>
    <t xml:space="preserve">Chapter 6: Discussion is 31 pages. The conclusion section of the Discussion chapter is 2 pages. </t>
  </si>
  <si>
    <t>Mathematics Education</t>
  </si>
  <si>
    <t>Science Education</t>
  </si>
  <si>
    <t>Mode = 5</t>
  </si>
  <si>
    <t>Type 1 = 37</t>
  </si>
  <si>
    <t>5 ch = 31</t>
  </si>
  <si>
    <t>6 ch = 6</t>
  </si>
  <si>
    <t>97.3% contain intro.</t>
  </si>
  <si>
    <t>97.3% contain conclusion</t>
  </si>
  <si>
    <t>Chapter 5: Discussion is 30 pages. The conclusion section of the Discussion chapter is 5 pages.</t>
  </si>
  <si>
    <t>Chapter 5: Discussion is 16 pages. The Conclusion section of Discussion chapter is 2 pages.</t>
  </si>
  <si>
    <t>Discussion (no metnion of conclusion)</t>
  </si>
  <si>
    <t>12 dissertations contain a discussion chpater with a relatively short conclusion section within that chapter. One diss. Contains a chapter titled "Discussion and Conclusion," while another is titled "Summary," and a third is a "Discussion" chapter with no mention of conclusion in the chapter</t>
  </si>
  <si>
    <t>Dissertations at NC State</t>
  </si>
  <si>
    <t>Aerospace Engineering</t>
  </si>
  <si>
    <t>Biomedical Engineering</t>
  </si>
  <si>
    <t>Chemical Engineering</t>
  </si>
  <si>
    <t xml:space="preserve">Chemical Engineering </t>
  </si>
  <si>
    <t>Civil Engineering</t>
  </si>
  <si>
    <t xml:space="preserve">Intro, Theoretical Background and Lit Review, Material Testing, Experimental Observations and Phenomenological Hypotheses, Analytical Investigations, Shear Related Transfer Function and Field Prediction Improvements, Summary and Recommendations </t>
  </si>
  <si>
    <t>Includes 2 literature review chapters</t>
  </si>
  <si>
    <t>Intro, lit review, modeling and analysis, proposed design recommendations, evaluation of proposed method, conclusions</t>
  </si>
  <si>
    <t xml:space="preserve">Civil Engineering </t>
  </si>
  <si>
    <t>Includes a literature review chapter</t>
  </si>
  <si>
    <t>Intro, lit, methods, 2 cases, conclusion</t>
  </si>
  <si>
    <t>Middle content chapters report on various tests</t>
  </si>
  <si>
    <t>Computer Engineering</t>
  </si>
  <si>
    <t>Low Power Techniques for Video Codec Motion Compensation</t>
  </si>
  <si>
    <t>Content chapters as model-building, also 1 case study</t>
  </si>
  <si>
    <t>Computer Science</t>
  </si>
  <si>
    <t>Intro, Lit Review, Research Article, 2 modeling chapters; evaluation of model, conclusion</t>
  </si>
  <si>
    <t>"Implementing Database Access Control Policy from Unconstrained Natural Language Text"</t>
  </si>
  <si>
    <t xml:space="preserve">Computer Science </t>
  </si>
  <si>
    <t>Intro, Game Design, Prototype, 5 studies, Discussion, Conclusion</t>
  </si>
  <si>
    <t>Multiple "Results" chapters because of initial work, pilot, assessment of program</t>
  </si>
  <si>
    <t>Electrical Engineeering</t>
  </si>
  <si>
    <t>Electrical Engineering</t>
  </si>
  <si>
    <t>Combination of research articles (2) and topical chapters exploring the concept</t>
  </si>
  <si>
    <t xml:space="preserve">Electrical Engineering </t>
  </si>
  <si>
    <t>Industrial Engineering</t>
  </si>
  <si>
    <t>Chapter 2: Literature Review</t>
  </si>
  <si>
    <t>Phase 1 Analysis &amp; Results, then Phase 2 Analysis &amp; Results</t>
  </si>
  <si>
    <t xml:space="preserve">Material Science &amp; Engineering </t>
  </si>
  <si>
    <t>Material Science and Engineering</t>
  </si>
  <si>
    <t xml:space="preserve">Mechanical Engineering </t>
  </si>
  <si>
    <t>Ch 9: Recommendations for Future Research (should this be the conclusion?)</t>
  </si>
  <si>
    <t>Intro, study description, then theory and modeling chapters with brief conclusion</t>
  </si>
  <si>
    <t>Intro, lit review, design theory, few experiment chapters, process control, conclusions</t>
  </si>
  <si>
    <t xml:space="preserve">Backmatter includes syllabus, quizzes, activities, lecture notes, etc. </t>
  </si>
  <si>
    <t xml:space="preserve">Nuclear Engineering </t>
  </si>
  <si>
    <t>3 sets of experiments for middle content chapters</t>
  </si>
  <si>
    <t>Topic based(3)</t>
  </si>
  <si>
    <t>Operations Research</t>
  </si>
  <si>
    <t>6 ch = 32</t>
  </si>
  <si>
    <t>type 1 = 5</t>
  </si>
  <si>
    <t>7 ch = 37</t>
  </si>
  <si>
    <t>type 2 = 8</t>
  </si>
  <si>
    <t>type 3 = 11</t>
  </si>
  <si>
    <t>type 4 = 93</t>
  </si>
  <si>
    <t>other = 7</t>
  </si>
  <si>
    <t xml:space="preserve">Other notables: </t>
  </si>
  <si>
    <t>94% contain intro</t>
  </si>
  <si>
    <t>Chapter 1: Background (not titled "Introduction")</t>
  </si>
  <si>
    <t>Ch 9: Future Work (1pg)</t>
  </si>
  <si>
    <t>Chapter 7: Summary of Findings and Recommendations for Future Research (No Conclusion)</t>
  </si>
  <si>
    <t>92% contain conclusion</t>
  </si>
  <si>
    <t xml:space="preserve">Several variations in the way Engineering dissertations are structured. See examples in this column. </t>
  </si>
  <si>
    <t xml:space="preserve">Economics </t>
  </si>
  <si>
    <t xml:space="preserve">Use the term "essays" </t>
  </si>
  <si>
    <t>Methods split into Modeling Framework &amp; Data</t>
  </si>
  <si>
    <t>uses the term "essays"</t>
  </si>
  <si>
    <t>3 ch = 5</t>
  </si>
  <si>
    <t>type 1 = 2</t>
  </si>
  <si>
    <t>5 ch = 6</t>
  </si>
  <si>
    <t>type 4 = 13</t>
  </si>
  <si>
    <t>Use the term "essays" (only contains 2 essays)</t>
  </si>
  <si>
    <t>8/13 (62%) use the term "essays" to refer to their research articles</t>
  </si>
  <si>
    <t>66.67% contain intro</t>
  </si>
  <si>
    <t>60% contain conclusions</t>
  </si>
  <si>
    <t>Fish, Wildlife, and Con Bio</t>
  </si>
  <si>
    <t xml:space="preserve">Forest Biomaterials </t>
  </si>
  <si>
    <t>Chapter 7 Future Work (1 page)</t>
  </si>
  <si>
    <t>Chapter 11: Future Work Suggestions (3 pages)</t>
  </si>
  <si>
    <t>Forestry and Environmental Res</t>
  </si>
  <si>
    <t>Parks, Rec &amp; Tourism Management</t>
  </si>
  <si>
    <t>5 ch = 10</t>
  </si>
  <si>
    <t>Other notables</t>
  </si>
  <si>
    <t xml:space="preserve">Type 1 = 1 </t>
  </si>
  <si>
    <t>Type 4 = 23</t>
  </si>
  <si>
    <t>2 dissertations (both Type 4) contain future work chapters</t>
  </si>
  <si>
    <t>70.8% contain conclusions</t>
  </si>
  <si>
    <t xml:space="preserve">Applied Mathematics </t>
  </si>
  <si>
    <t xml:space="preserve">Topic-based (3) </t>
  </si>
  <si>
    <t>Ch. 8 = "Contributions of Thesis" &amp; includes papers and presentations</t>
  </si>
  <si>
    <t>No "Conclusions" chapter, but there is a "future work" chapter (1 page)</t>
  </si>
  <si>
    <t>Bioinformatics</t>
  </si>
  <si>
    <t>Biomathematics</t>
  </si>
  <si>
    <t>Intro, lit, data, mathematical modeling, model analysis, sensitivity analysis, uncertainty qualifications, simulations, conclusion</t>
  </si>
  <si>
    <t>Chemistry</t>
  </si>
  <si>
    <t>Chapter 1 does not have a title - not sure if it is the intro</t>
  </si>
  <si>
    <t>Functional Genomics</t>
  </si>
  <si>
    <t>Genetics</t>
  </si>
  <si>
    <t>Marine, Earth &amp; Atmos Sciences</t>
  </si>
  <si>
    <t xml:space="preserve">Mathematics </t>
  </si>
  <si>
    <t>Physiology</t>
  </si>
  <si>
    <t>Physics</t>
  </si>
  <si>
    <t xml:space="preserve">Intro, lit review, and methods prefacing the 3 research articles </t>
  </si>
  <si>
    <t xml:space="preserve">Several lit review chapters up front </t>
  </si>
  <si>
    <t xml:space="preserve">Physics </t>
  </si>
  <si>
    <t>Statistics</t>
  </si>
  <si>
    <t>Space-filling Exploratory Experimental Design</t>
  </si>
  <si>
    <t xml:space="preserve">Statistics </t>
  </si>
  <si>
    <t>Toxicology</t>
  </si>
  <si>
    <t>Zoology</t>
  </si>
  <si>
    <t>Introduction contains literature review</t>
  </si>
  <si>
    <t>Background chapter (not titled "Introduction") is 23 pages</t>
  </si>
  <si>
    <t xml:space="preserve">Mode ch # </t>
  </si>
  <si>
    <t>5 ch = 28</t>
  </si>
  <si>
    <t>Type 1 = 2</t>
  </si>
  <si>
    <t>Type 3 = 23</t>
  </si>
  <si>
    <t>Type 4 = 57</t>
  </si>
  <si>
    <t xml:space="preserve">Chapter 5: Summary (4 pages) - not titled "Conclusion" </t>
  </si>
  <si>
    <t>85% contain intros</t>
  </si>
  <si>
    <t>44% contain conclusions</t>
  </si>
  <si>
    <t>Fiber and Polymer Science</t>
  </si>
  <si>
    <t>Simple Traditional(1)</t>
  </si>
  <si>
    <t>Textile Technology Management</t>
  </si>
  <si>
    <t>Includes elements of Type 1 but middle content chapters vary too much</t>
  </si>
  <si>
    <t>6 ch = 5</t>
  </si>
  <si>
    <t>type 4 = 10</t>
  </si>
  <si>
    <t>87.5 contain conclusions</t>
  </si>
  <si>
    <t>93.75 contain intros</t>
  </si>
  <si>
    <t>Comparative Biomedical Sci</t>
  </si>
  <si>
    <t>2 literature review chapters</t>
  </si>
  <si>
    <t>Chapter 7: Future Directions 3 pages (no conclusion chapter)</t>
  </si>
  <si>
    <t>Literature Review (before chapter 1)</t>
  </si>
  <si>
    <t>4 ch = 4</t>
  </si>
  <si>
    <t>5 ch = 4</t>
  </si>
  <si>
    <t>Type 4 = 15</t>
  </si>
  <si>
    <t>53% contain conclusions</t>
  </si>
  <si>
    <t>20% contain intros</t>
  </si>
  <si>
    <t>6/15 (40%) contain literature reviews</t>
  </si>
  <si>
    <t>collected data from 12 programs</t>
  </si>
  <si>
    <t>Collected data from 4 programs</t>
  </si>
  <si>
    <t>Collected data from 7 programs</t>
  </si>
  <si>
    <t>Collected data from 12 programs</t>
  </si>
  <si>
    <t>Collected data from 13 programs</t>
  </si>
  <si>
    <t>Data collected from 2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</si>
</sst>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164" fontId="0" fillId="0" borderId="0" xfId="0" applyNumberFormat="1"/>
    <xf numFmtId="1" fontId="0" fillId="0" borderId="0" xfId="0" applyNumberFormat="1"/>
    <xf numFmtId="0" fontId="0" fillId="0" borderId="0" xfId="0" applyAlignment="1">
      <alignment wrapText="1"/>
    </xf>
    <xf numFmtId="16" fontId="0" fillId="0" borderId="0" xfId="0" applyNumberFormat="1"/>
    <xf numFmtId="164" fontId="1" fillId="0" borderId="0" xfId="0" applyNumberFormat="1" applyFont="1"/>
    <xf numFmtId="0" fontId="0" fillId="0" borderId="0" xfId="0" applyFill="1"/>
    <xf numFmtId="0" fontId="4" fillId="0" borderId="0" xfId="0" applyFont="1"/>
    <xf numFmtId="0" fontId="4" fillId="0" borderId="0" xfId="0" applyFont="1" applyAlignment="1">
      <alignment wrapText="1"/>
    </xf>
    <xf numFmtId="0" fontId="1" fillId="0" borderId="0" xfId="0" applyFont="1"/>
    <xf numFmtId="2" fontId="1" fillId="0" borderId="0" xfId="0" applyNumberFormat="1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3" fillId="2" borderId="0" xfId="0" applyFont="1" applyFill="1"/>
    <xf numFmtId="15" fontId="0" fillId="0" borderId="0" xfId="0" applyNumberFormat="1"/>
    <xf numFmtId="10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ssertationsatNCSt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totals"/>
      <sheetName val="CALS"/>
      <sheetName val="CHASS"/>
      <sheetName val="Design"/>
      <sheetName val="Education"/>
      <sheetName val="Engineering"/>
      <sheetName val="Management"/>
      <sheetName val="Natural Resources"/>
      <sheetName val="Sciences"/>
      <sheetName val="Textiles"/>
      <sheetName val="Veterinary Medicine"/>
    </sheetNames>
    <sheetDataSet>
      <sheetData sheetId="0" refreshError="1"/>
      <sheetData sheetId="1">
        <row r="3">
          <cell r="C3">
            <v>144.32558139534885</v>
          </cell>
          <cell r="F3">
            <v>4.6744186046511631</v>
          </cell>
        </row>
      </sheetData>
      <sheetData sheetId="2">
        <row r="3">
          <cell r="C3">
            <v>119.125</v>
          </cell>
          <cell r="F3">
            <v>5.208333333333333</v>
          </cell>
        </row>
      </sheetData>
      <sheetData sheetId="3">
        <row r="3">
          <cell r="C3">
            <v>215.4375</v>
          </cell>
          <cell r="F3">
            <v>7.3125</v>
          </cell>
        </row>
      </sheetData>
      <sheetData sheetId="4">
        <row r="3">
          <cell r="C3">
            <v>170.86486486486487</v>
          </cell>
          <cell r="F3">
            <v>5.1621621621621623</v>
          </cell>
        </row>
      </sheetData>
      <sheetData sheetId="5">
        <row r="3">
          <cell r="C3">
            <v>140.29032258064515</v>
          </cell>
          <cell r="F3">
            <v>6.854838709677419</v>
          </cell>
        </row>
      </sheetData>
      <sheetData sheetId="6">
        <row r="3">
          <cell r="C3">
            <v>127.53333333333333</v>
          </cell>
          <cell r="F3">
            <v>4.2</v>
          </cell>
        </row>
      </sheetData>
      <sheetData sheetId="7">
        <row r="3">
          <cell r="C3">
            <v>160.29166666666666</v>
          </cell>
          <cell r="F3">
            <v>5.458333333333333</v>
          </cell>
        </row>
      </sheetData>
      <sheetData sheetId="8">
        <row r="3">
          <cell r="C3">
            <v>137.32926829268294</v>
          </cell>
          <cell r="F3">
            <v>5.2804878048780486</v>
          </cell>
        </row>
      </sheetData>
      <sheetData sheetId="9">
        <row r="3">
          <cell r="C3">
            <v>187.75</v>
          </cell>
          <cell r="F3">
            <v>6.4375</v>
          </cell>
        </row>
      </sheetData>
      <sheetData sheetId="10">
        <row r="3">
          <cell r="C3">
            <v>153.06666666666666</v>
          </cell>
          <cell r="F3">
            <v>5.2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37" workbookViewId="0">
      <selection activeCell="F49" sqref="F49"/>
    </sheetView>
  </sheetViews>
  <sheetFormatPr defaultRowHeight="15" x14ac:dyDescent="0.25"/>
  <cols>
    <col min="1" max="1" width="22.85546875" customWidth="1"/>
    <col min="2" max="2" width="17.42578125" customWidth="1"/>
    <col min="3" max="3" width="13" customWidth="1"/>
    <col min="4" max="4" width="12.85546875" customWidth="1"/>
    <col min="5" max="5" width="13" customWidth="1"/>
  </cols>
  <sheetData>
    <row r="1" spans="1:3" x14ac:dyDescent="0.25">
      <c r="A1" s="1" t="s">
        <v>0</v>
      </c>
      <c r="B1">
        <v>396</v>
      </c>
    </row>
    <row r="3" spans="1:3" x14ac:dyDescent="0.25">
      <c r="A3" s="1" t="s">
        <v>1</v>
      </c>
      <c r="B3" s="1" t="s">
        <v>2</v>
      </c>
      <c r="C3" s="1" t="s">
        <v>3</v>
      </c>
    </row>
    <row r="4" spans="1:3" x14ac:dyDescent="0.25">
      <c r="A4" t="s">
        <v>4</v>
      </c>
      <c r="B4">
        <f>1+15+11+39+6+2+1+2+5</f>
        <v>82</v>
      </c>
      <c r="C4" s="2">
        <f>B4/B9*100</f>
        <v>20.707070707070706</v>
      </c>
    </row>
    <row r="5" spans="1:3" x14ac:dyDescent="0.25">
      <c r="A5" t="s">
        <v>5</v>
      </c>
      <c r="B5">
        <f>2+4+7</f>
        <v>13</v>
      </c>
      <c r="C5" s="2">
        <f>B5/B9*100</f>
        <v>3.2828282828282833</v>
      </c>
    </row>
    <row r="6" spans="1:3" x14ac:dyDescent="0.25">
      <c r="A6" t="s">
        <v>6</v>
      </c>
      <c r="B6">
        <f>1+1+11+23</f>
        <v>36</v>
      </c>
      <c r="C6" s="2">
        <f>B6/B9*100</f>
        <v>9.0909090909090917</v>
      </c>
    </row>
    <row r="7" spans="1:3" x14ac:dyDescent="0.25">
      <c r="A7" t="s">
        <v>7</v>
      </c>
      <c r="B7">
        <f>38+5+95+13+23+57+10+15</f>
        <v>256</v>
      </c>
      <c r="C7" s="2">
        <f>B7/B9*100</f>
        <v>64.646464646464651</v>
      </c>
    </row>
    <row r="8" spans="1:3" x14ac:dyDescent="0.25">
      <c r="A8" t="s">
        <v>8</v>
      </c>
      <c r="B8">
        <v>9</v>
      </c>
      <c r="C8" s="2">
        <f>B8/B9*100</f>
        <v>2.2727272727272729</v>
      </c>
    </row>
    <row r="9" spans="1:3" x14ac:dyDescent="0.25">
      <c r="A9" t="s">
        <v>9</v>
      </c>
      <c r="B9">
        <f>SUM(B4:B8)</f>
        <v>396</v>
      </c>
    </row>
    <row r="11" spans="1:3" x14ac:dyDescent="0.25">
      <c r="A11" s="1" t="s">
        <v>10</v>
      </c>
      <c r="B11" s="1" t="s">
        <v>11</v>
      </c>
    </row>
    <row r="12" spans="1:3" x14ac:dyDescent="0.25">
      <c r="A12" t="s">
        <v>12</v>
      </c>
      <c r="B12" s="3">
        <f>[1]CALS!C3</f>
        <v>144.32558139534885</v>
      </c>
    </row>
    <row r="13" spans="1:3" x14ac:dyDescent="0.25">
      <c r="A13" t="s">
        <v>13</v>
      </c>
      <c r="B13" s="3">
        <f>[1]CHASS!C3</f>
        <v>119.125</v>
      </c>
    </row>
    <row r="14" spans="1:3" x14ac:dyDescent="0.25">
      <c r="A14" t="s">
        <v>14</v>
      </c>
      <c r="B14" s="3">
        <f>[1]Design!C3</f>
        <v>215.4375</v>
      </c>
    </row>
    <row r="15" spans="1:3" x14ac:dyDescent="0.25">
      <c r="A15" t="s">
        <v>15</v>
      </c>
      <c r="B15" s="3">
        <f>[1]Education!C3</f>
        <v>170.86486486486487</v>
      </c>
    </row>
    <row r="16" spans="1:3" x14ac:dyDescent="0.25">
      <c r="A16" t="s">
        <v>16</v>
      </c>
      <c r="B16" s="3">
        <f>[1]Engineering!C3</f>
        <v>140.29032258064515</v>
      </c>
    </row>
    <row r="17" spans="1:2" x14ac:dyDescent="0.25">
      <c r="A17" t="s">
        <v>17</v>
      </c>
      <c r="B17" s="3">
        <f>[1]Management!C3</f>
        <v>127.53333333333333</v>
      </c>
    </row>
    <row r="18" spans="1:2" x14ac:dyDescent="0.25">
      <c r="A18" t="s">
        <v>18</v>
      </c>
      <c r="B18" s="3">
        <f>'[1]Natural Resources'!C3</f>
        <v>160.29166666666666</v>
      </c>
    </row>
    <row r="19" spans="1:2" x14ac:dyDescent="0.25">
      <c r="A19" t="s">
        <v>19</v>
      </c>
      <c r="B19" s="3">
        <f>[1]Sciences!C3</f>
        <v>137.32926829268294</v>
      </c>
    </row>
    <row r="20" spans="1:2" x14ac:dyDescent="0.25">
      <c r="A20" t="s">
        <v>20</v>
      </c>
      <c r="B20" s="3">
        <f>[1]Textiles!C3</f>
        <v>187.75</v>
      </c>
    </row>
    <row r="21" spans="1:2" x14ac:dyDescent="0.25">
      <c r="A21" t="s">
        <v>21</v>
      </c>
      <c r="B21" s="3">
        <f>'[1]Veterinary Medicine'!C3</f>
        <v>153.06666666666666</v>
      </c>
    </row>
    <row r="23" spans="1:2" x14ac:dyDescent="0.25">
      <c r="A23" s="1" t="s">
        <v>22</v>
      </c>
      <c r="B23" s="1" t="s">
        <v>23</v>
      </c>
    </row>
    <row r="24" spans="1:2" x14ac:dyDescent="0.25">
      <c r="A24" t="s">
        <v>12</v>
      </c>
      <c r="B24" s="2">
        <f>[1]CALS!F3</f>
        <v>4.6744186046511631</v>
      </c>
    </row>
    <row r="25" spans="1:2" x14ac:dyDescent="0.25">
      <c r="A25" t="s">
        <v>13</v>
      </c>
      <c r="B25" s="2">
        <f>[1]CHASS!F3</f>
        <v>5.208333333333333</v>
      </c>
    </row>
    <row r="26" spans="1:2" x14ac:dyDescent="0.25">
      <c r="A26" t="s">
        <v>14</v>
      </c>
      <c r="B26" s="2">
        <f>[1]Design!F3</f>
        <v>7.3125</v>
      </c>
    </row>
    <row r="27" spans="1:2" x14ac:dyDescent="0.25">
      <c r="A27" t="s">
        <v>15</v>
      </c>
      <c r="B27" s="2">
        <f>[1]Education!F3</f>
        <v>5.1621621621621623</v>
      </c>
    </row>
    <row r="28" spans="1:2" x14ac:dyDescent="0.25">
      <c r="A28" t="s">
        <v>16</v>
      </c>
      <c r="B28" s="2">
        <f>[1]Engineering!F3</f>
        <v>6.854838709677419</v>
      </c>
    </row>
    <row r="29" spans="1:2" x14ac:dyDescent="0.25">
      <c r="A29" t="s">
        <v>17</v>
      </c>
      <c r="B29" s="2">
        <f>[1]Management!F3</f>
        <v>4.2</v>
      </c>
    </row>
    <row r="30" spans="1:2" x14ac:dyDescent="0.25">
      <c r="A30" t="s">
        <v>18</v>
      </c>
      <c r="B30" s="2">
        <f>'[1]Natural Resources'!F3</f>
        <v>5.458333333333333</v>
      </c>
    </row>
    <row r="31" spans="1:2" x14ac:dyDescent="0.25">
      <c r="A31" t="s">
        <v>19</v>
      </c>
      <c r="B31" s="2">
        <f>[1]Sciences!F3</f>
        <v>5.2804878048780486</v>
      </c>
    </row>
    <row r="32" spans="1:2" x14ac:dyDescent="0.25">
      <c r="A32" t="s">
        <v>20</v>
      </c>
      <c r="B32" s="2">
        <f>[1]Textiles!F3</f>
        <v>6.4375</v>
      </c>
    </row>
    <row r="33" spans="1:5" x14ac:dyDescent="0.25">
      <c r="A33" t="s">
        <v>21</v>
      </c>
      <c r="B33" s="2">
        <f>'[1]Veterinary Medicine'!F3</f>
        <v>5.2</v>
      </c>
    </row>
    <row r="35" spans="1:5" ht="45" x14ac:dyDescent="0.25">
      <c r="B35" s="4" t="s">
        <v>24</v>
      </c>
      <c r="C35" s="4" t="s">
        <v>25</v>
      </c>
      <c r="D35" s="4" t="s">
        <v>37</v>
      </c>
      <c r="E35" s="4" t="s">
        <v>26</v>
      </c>
    </row>
    <row r="36" spans="1:5" x14ac:dyDescent="0.25">
      <c r="A36" t="s">
        <v>12</v>
      </c>
      <c r="B36">
        <v>19.8</v>
      </c>
      <c r="C36">
        <v>39.5</v>
      </c>
      <c r="D36">
        <v>5.2</v>
      </c>
      <c r="E36">
        <v>48.9</v>
      </c>
    </row>
    <row r="37" spans="1:5" x14ac:dyDescent="0.25">
      <c r="A37" t="s">
        <v>13</v>
      </c>
      <c r="B37">
        <v>16.899999999999999</v>
      </c>
      <c r="C37">
        <v>87.5</v>
      </c>
      <c r="D37">
        <v>21.31</v>
      </c>
      <c r="E37">
        <v>54.2</v>
      </c>
    </row>
    <row r="38" spans="1:5" x14ac:dyDescent="0.25">
      <c r="A38" t="s">
        <v>14</v>
      </c>
      <c r="B38">
        <v>8.3000000000000007</v>
      </c>
      <c r="C38">
        <v>93.75</v>
      </c>
      <c r="D38">
        <v>10.9</v>
      </c>
      <c r="E38">
        <v>93.75</v>
      </c>
    </row>
    <row r="39" spans="1:5" x14ac:dyDescent="0.25">
      <c r="A39" t="s">
        <v>15</v>
      </c>
      <c r="B39">
        <v>15.86</v>
      </c>
      <c r="C39">
        <v>97.3</v>
      </c>
      <c r="D39">
        <v>25.94</v>
      </c>
      <c r="E39">
        <v>97.3</v>
      </c>
    </row>
    <row r="40" spans="1:5" x14ac:dyDescent="0.25">
      <c r="A40" t="s">
        <v>16</v>
      </c>
      <c r="B40">
        <v>10.96</v>
      </c>
      <c r="C40">
        <v>94.4</v>
      </c>
      <c r="D40">
        <v>4.72</v>
      </c>
      <c r="E40">
        <v>93.5</v>
      </c>
    </row>
    <row r="41" spans="1:5" x14ac:dyDescent="0.25">
      <c r="A41" t="s">
        <v>17</v>
      </c>
      <c r="B41">
        <v>5.9</v>
      </c>
      <c r="C41">
        <v>66.7</v>
      </c>
      <c r="D41">
        <v>5.78</v>
      </c>
      <c r="E41">
        <v>60</v>
      </c>
    </row>
    <row r="42" spans="1:5" x14ac:dyDescent="0.25">
      <c r="A42" t="s">
        <v>18</v>
      </c>
      <c r="B42">
        <v>13.88</v>
      </c>
      <c r="C42">
        <v>66.7</v>
      </c>
      <c r="D42">
        <v>6.71</v>
      </c>
      <c r="E42">
        <v>70.8</v>
      </c>
    </row>
    <row r="43" spans="1:5" x14ac:dyDescent="0.25">
      <c r="A43" t="s">
        <v>19</v>
      </c>
      <c r="B43">
        <v>12.37</v>
      </c>
      <c r="C43">
        <v>85.4</v>
      </c>
      <c r="D43">
        <v>4.54</v>
      </c>
      <c r="E43">
        <v>45.1</v>
      </c>
    </row>
    <row r="44" spans="1:5" x14ac:dyDescent="0.25">
      <c r="A44" t="s">
        <v>20</v>
      </c>
      <c r="B44">
        <v>10</v>
      </c>
      <c r="C44">
        <v>93.75</v>
      </c>
      <c r="D44">
        <v>6.71</v>
      </c>
      <c r="E44">
        <v>87.5</v>
      </c>
    </row>
    <row r="45" spans="1:5" x14ac:dyDescent="0.25">
      <c r="A45" t="s">
        <v>21</v>
      </c>
      <c r="B45">
        <v>12</v>
      </c>
      <c r="C45">
        <v>20</v>
      </c>
      <c r="D45">
        <v>4.88</v>
      </c>
      <c r="E45">
        <v>53.3</v>
      </c>
    </row>
    <row r="48" spans="1:5" ht="30" x14ac:dyDescent="0.25">
      <c r="B48" s="4" t="s">
        <v>38</v>
      </c>
      <c r="C48" s="4" t="s">
        <v>39</v>
      </c>
      <c r="D48" s="4" t="s">
        <v>40</v>
      </c>
      <c r="E48" s="4" t="s">
        <v>41</v>
      </c>
    </row>
    <row r="49" spans="1:5" x14ac:dyDescent="0.25">
      <c r="A49" t="s">
        <v>12</v>
      </c>
      <c r="B49">
        <v>60</v>
      </c>
      <c r="C49">
        <v>271</v>
      </c>
      <c r="D49">
        <v>211</v>
      </c>
      <c r="E49" s="5" t="s">
        <v>27</v>
      </c>
    </row>
    <row r="50" spans="1:5" x14ac:dyDescent="0.25">
      <c r="A50" t="s">
        <v>13</v>
      </c>
      <c r="B50">
        <v>25</v>
      </c>
      <c r="C50">
        <v>234</v>
      </c>
      <c r="D50">
        <v>209</v>
      </c>
      <c r="E50" t="s">
        <v>28</v>
      </c>
    </row>
    <row r="51" spans="1:5" x14ac:dyDescent="0.25">
      <c r="A51" t="s">
        <v>14</v>
      </c>
      <c r="B51">
        <v>115</v>
      </c>
      <c r="C51">
        <v>581</v>
      </c>
      <c r="D51">
        <v>466</v>
      </c>
      <c r="E51" t="s">
        <v>29</v>
      </c>
    </row>
    <row r="52" spans="1:5" x14ac:dyDescent="0.25">
      <c r="A52" t="s">
        <v>15</v>
      </c>
      <c r="B52">
        <v>85</v>
      </c>
      <c r="C52">
        <v>361</v>
      </c>
      <c r="D52">
        <v>276</v>
      </c>
      <c r="E52" t="s">
        <v>30</v>
      </c>
    </row>
    <row r="53" spans="1:5" x14ac:dyDescent="0.25">
      <c r="A53" t="s">
        <v>16</v>
      </c>
      <c r="B53">
        <v>23</v>
      </c>
      <c r="C53">
        <v>1022</v>
      </c>
      <c r="D53">
        <v>999</v>
      </c>
      <c r="E53" t="s">
        <v>31</v>
      </c>
    </row>
    <row r="54" spans="1:5" x14ac:dyDescent="0.25">
      <c r="A54" t="s">
        <v>17</v>
      </c>
      <c r="B54">
        <v>72</v>
      </c>
      <c r="C54">
        <v>184</v>
      </c>
      <c r="D54">
        <v>112</v>
      </c>
      <c r="E54" t="s">
        <v>32</v>
      </c>
    </row>
    <row r="55" spans="1:5" x14ac:dyDescent="0.25">
      <c r="A55" t="s">
        <v>18</v>
      </c>
      <c r="B55">
        <v>68</v>
      </c>
      <c r="C55">
        <v>368</v>
      </c>
      <c r="D55">
        <v>300</v>
      </c>
      <c r="E55" t="s">
        <v>33</v>
      </c>
    </row>
    <row r="56" spans="1:5" x14ac:dyDescent="0.25">
      <c r="A56" t="s">
        <v>19</v>
      </c>
      <c r="B56">
        <v>40</v>
      </c>
      <c r="C56">
        <v>451</v>
      </c>
      <c r="D56">
        <v>411</v>
      </c>
      <c r="E56" t="s">
        <v>34</v>
      </c>
    </row>
    <row r="57" spans="1:5" x14ac:dyDescent="0.25">
      <c r="A57" t="s">
        <v>20</v>
      </c>
      <c r="B57">
        <v>92</v>
      </c>
      <c r="C57">
        <v>402</v>
      </c>
      <c r="D57">
        <v>310</v>
      </c>
      <c r="E57" t="s">
        <v>35</v>
      </c>
    </row>
    <row r="58" spans="1:5" x14ac:dyDescent="0.25">
      <c r="A58" t="s">
        <v>21</v>
      </c>
      <c r="B58">
        <v>85</v>
      </c>
      <c r="C58">
        <v>247</v>
      </c>
      <c r="D58">
        <v>162</v>
      </c>
      <c r="E58" t="s">
        <v>36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B24" sqref="B24"/>
    </sheetView>
  </sheetViews>
  <sheetFormatPr defaultRowHeight="15" x14ac:dyDescent="0.25"/>
  <cols>
    <col min="1" max="1" width="30.5703125" bestFit="1" customWidth="1"/>
    <col min="2" max="2" width="11" bestFit="1" customWidth="1"/>
    <col min="3" max="3" width="16.42578125" bestFit="1" customWidth="1"/>
    <col min="4" max="4" width="18.42578125" bestFit="1" customWidth="1"/>
    <col min="5" max="5" width="15.5703125" bestFit="1" customWidth="1"/>
    <col min="6" max="6" width="14.5703125" bestFit="1" customWidth="1"/>
    <col min="7" max="7" width="20.28515625" bestFit="1" customWidth="1"/>
    <col min="8" max="8" width="39.85546875" style="4" customWidth="1"/>
  </cols>
  <sheetData>
    <row r="1" spans="1:8" s="1" customFormat="1" x14ac:dyDescent="0.25">
      <c r="A1" s="1" t="s">
        <v>151</v>
      </c>
      <c r="H1" s="12"/>
    </row>
    <row r="2" spans="1:8" s="1" customFormat="1" x14ac:dyDescent="0.25">
      <c r="A2" s="1" t="s">
        <v>43</v>
      </c>
      <c r="B2" s="1" t="s">
        <v>44</v>
      </c>
      <c r="C2" s="1" t="s">
        <v>45</v>
      </c>
      <c r="D2" s="1" t="s">
        <v>46</v>
      </c>
      <c r="E2" s="1" t="s">
        <v>47</v>
      </c>
      <c r="F2" s="1" t="s">
        <v>48</v>
      </c>
      <c r="G2" s="1" t="s">
        <v>49</v>
      </c>
      <c r="H2" s="12" t="s">
        <v>50</v>
      </c>
    </row>
    <row r="3" spans="1:8" x14ac:dyDescent="0.25">
      <c r="B3" s="11">
        <f>AVERAGE(B4:B19)</f>
        <v>232.125</v>
      </c>
      <c r="C3" s="11">
        <f>AVERAGE(C4:C19)</f>
        <v>187.75</v>
      </c>
      <c r="D3" s="11">
        <f>AVERAGE(D4:D19)</f>
        <v>10</v>
      </c>
      <c r="E3" s="11">
        <f>AVERAGE(E4:E19)</f>
        <v>6.7142857142857144</v>
      </c>
      <c r="F3" s="11">
        <f>AVERAGE(F4:F19)</f>
        <v>6.4375</v>
      </c>
    </row>
    <row r="4" spans="1:8" x14ac:dyDescent="0.25">
      <c r="A4" t="s">
        <v>262</v>
      </c>
      <c r="B4">
        <v>128</v>
      </c>
      <c r="C4">
        <v>105</v>
      </c>
      <c r="D4">
        <v>2</v>
      </c>
      <c r="E4">
        <v>2</v>
      </c>
      <c r="F4">
        <v>6</v>
      </c>
      <c r="G4" s="7" t="s">
        <v>263</v>
      </c>
    </row>
    <row r="5" spans="1:8" x14ac:dyDescent="0.25">
      <c r="A5" t="s">
        <v>262</v>
      </c>
      <c r="B5">
        <v>200</v>
      </c>
      <c r="C5">
        <v>174</v>
      </c>
      <c r="D5">
        <v>5</v>
      </c>
      <c r="E5">
        <v>3</v>
      </c>
      <c r="F5">
        <v>10</v>
      </c>
      <c r="G5" t="s">
        <v>54</v>
      </c>
    </row>
    <row r="6" spans="1:8" x14ac:dyDescent="0.25">
      <c r="A6" t="s">
        <v>262</v>
      </c>
      <c r="B6">
        <v>134</v>
      </c>
      <c r="C6">
        <v>113</v>
      </c>
      <c r="D6">
        <v>35</v>
      </c>
      <c r="E6">
        <v>3</v>
      </c>
      <c r="F6">
        <v>5</v>
      </c>
      <c r="G6" t="s">
        <v>54</v>
      </c>
    </row>
    <row r="7" spans="1:8" x14ac:dyDescent="0.25">
      <c r="A7" t="s">
        <v>262</v>
      </c>
      <c r="B7">
        <v>248</v>
      </c>
      <c r="C7">
        <v>230</v>
      </c>
      <c r="D7">
        <v>9</v>
      </c>
      <c r="E7">
        <v>8</v>
      </c>
      <c r="F7">
        <v>7</v>
      </c>
      <c r="G7" t="s">
        <v>54</v>
      </c>
    </row>
    <row r="8" spans="1:8" x14ac:dyDescent="0.25">
      <c r="A8" t="s">
        <v>262</v>
      </c>
      <c r="B8">
        <v>192</v>
      </c>
      <c r="C8">
        <v>166</v>
      </c>
      <c r="D8">
        <v>42</v>
      </c>
      <c r="E8">
        <v>6</v>
      </c>
      <c r="F8">
        <v>6</v>
      </c>
      <c r="G8" t="s">
        <v>54</v>
      </c>
    </row>
    <row r="9" spans="1:8" x14ac:dyDescent="0.25">
      <c r="A9" t="s">
        <v>262</v>
      </c>
      <c r="B9">
        <v>221</v>
      </c>
      <c r="C9">
        <v>190</v>
      </c>
      <c r="D9">
        <v>2</v>
      </c>
      <c r="E9" t="s">
        <v>55</v>
      </c>
      <c r="F9">
        <v>8</v>
      </c>
      <c r="G9" t="s">
        <v>54</v>
      </c>
    </row>
    <row r="10" spans="1:8" x14ac:dyDescent="0.25">
      <c r="A10" t="s">
        <v>262</v>
      </c>
      <c r="B10">
        <v>612</v>
      </c>
      <c r="C10">
        <v>402</v>
      </c>
      <c r="D10">
        <v>5</v>
      </c>
      <c r="E10">
        <v>11</v>
      </c>
      <c r="F10">
        <v>6</v>
      </c>
      <c r="G10" t="s">
        <v>54</v>
      </c>
    </row>
    <row r="11" spans="1:8" x14ac:dyDescent="0.25">
      <c r="A11" t="s">
        <v>262</v>
      </c>
      <c r="B11">
        <v>274</v>
      </c>
      <c r="C11">
        <v>200</v>
      </c>
      <c r="D11">
        <v>8</v>
      </c>
      <c r="E11">
        <v>9</v>
      </c>
      <c r="F11">
        <v>6</v>
      </c>
      <c r="G11" t="s">
        <v>51</v>
      </c>
    </row>
    <row r="12" spans="1:8" x14ac:dyDescent="0.25">
      <c r="A12" t="s">
        <v>262</v>
      </c>
      <c r="B12">
        <v>347</v>
      </c>
      <c r="C12">
        <v>326</v>
      </c>
      <c r="D12">
        <v>8</v>
      </c>
      <c r="E12">
        <v>5</v>
      </c>
      <c r="F12">
        <v>10</v>
      </c>
      <c r="G12" t="s">
        <v>54</v>
      </c>
    </row>
    <row r="13" spans="1:8" x14ac:dyDescent="0.25">
      <c r="A13" t="s">
        <v>262</v>
      </c>
      <c r="B13">
        <v>181</v>
      </c>
      <c r="C13">
        <v>148</v>
      </c>
      <c r="D13">
        <v>8</v>
      </c>
      <c r="E13">
        <v>5</v>
      </c>
      <c r="F13">
        <v>6</v>
      </c>
      <c r="G13" t="s">
        <v>54</v>
      </c>
    </row>
    <row r="14" spans="1:8" x14ac:dyDescent="0.25">
      <c r="A14" t="s">
        <v>262</v>
      </c>
      <c r="B14">
        <v>180</v>
      </c>
      <c r="C14">
        <v>168</v>
      </c>
      <c r="D14">
        <v>5</v>
      </c>
      <c r="E14">
        <v>2</v>
      </c>
      <c r="F14">
        <v>5</v>
      </c>
      <c r="G14" t="s">
        <v>54</v>
      </c>
    </row>
    <row r="15" spans="1:8" x14ac:dyDescent="0.25">
      <c r="A15" t="s">
        <v>262</v>
      </c>
      <c r="B15">
        <v>143</v>
      </c>
      <c r="C15">
        <v>126</v>
      </c>
      <c r="D15" t="s">
        <v>55</v>
      </c>
      <c r="E15" t="s">
        <v>55</v>
      </c>
      <c r="F15">
        <v>5</v>
      </c>
      <c r="G15" t="s">
        <v>54</v>
      </c>
    </row>
    <row r="16" spans="1:8" s="15" customFormat="1" x14ac:dyDescent="0.25">
      <c r="A16" s="15" t="s">
        <v>264</v>
      </c>
      <c r="B16" s="15">
        <v>120</v>
      </c>
      <c r="C16" s="15">
        <v>92</v>
      </c>
      <c r="D16" s="15">
        <v>4</v>
      </c>
      <c r="E16" s="15">
        <v>11</v>
      </c>
      <c r="F16" s="15">
        <v>5</v>
      </c>
      <c r="G16" s="15" t="s">
        <v>51</v>
      </c>
      <c r="H16" s="16"/>
    </row>
    <row r="17" spans="1:8" s="15" customFormat="1" x14ac:dyDescent="0.25">
      <c r="A17" s="15" t="s">
        <v>264</v>
      </c>
      <c r="B17" s="15">
        <v>241</v>
      </c>
      <c r="C17" s="15">
        <v>184</v>
      </c>
      <c r="D17" s="15">
        <v>5</v>
      </c>
      <c r="E17" s="15">
        <v>15</v>
      </c>
      <c r="F17" s="15">
        <v>5</v>
      </c>
      <c r="G17" s="15" t="s">
        <v>51</v>
      </c>
      <c r="H17" s="16"/>
    </row>
    <row r="18" spans="1:8" s="15" customFormat="1" x14ac:dyDescent="0.25">
      <c r="A18" s="15" t="s">
        <v>264</v>
      </c>
      <c r="B18" s="15">
        <v>219</v>
      </c>
      <c r="C18" s="15">
        <v>142</v>
      </c>
      <c r="D18" s="15">
        <v>8</v>
      </c>
      <c r="E18" s="15">
        <v>12</v>
      </c>
      <c r="F18" s="15">
        <v>5</v>
      </c>
      <c r="G18" s="15" t="s">
        <v>51</v>
      </c>
      <c r="H18" s="16"/>
    </row>
    <row r="19" spans="1:8" ht="30" x14ac:dyDescent="0.25">
      <c r="A19" t="s">
        <v>264</v>
      </c>
      <c r="B19">
        <v>274</v>
      </c>
      <c r="C19">
        <v>238</v>
      </c>
      <c r="D19">
        <v>4</v>
      </c>
      <c r="E19">
        <v>2</v>
      </c>
      <c r="F19">
        <v>8</v>
      </c>
      <c r="G19" t="s">
        <v>8</v>
      </c>
      <c r="H19" s="4" t="s">
        <v>265</v>
      </c>
    </row>
    <row r="21" spans="1:8" x14ac:dyDescent="0.25">
      <c r="A21" t="s">
        <v>0</v>
      </c>
      <c r="B21">
        <v>16</v>
      </c>
    </row>
    <row r="24" spans="1:8" s="8" customFormat="1" ht="60" x14ac:dyDescent="0.25">
      <c r="A24" s="8" t="s">
        <v>76</v>
      </c>
      <c r="B24" s="9" t="s">
        <v>285</v>
      </c>
      <c r="D24" s="8" t="s">
        <v>269</v>
      </c>
      <c r="E24" s="9" t="s">
        <v>268</v>
      </c>
      <c r="F24" s="8" t="s">
        <v>69</v>
      </c>
      <c r="G24" s="8" t="s">
        <v>78</v>
      </c>
      <c r="H24" s="9"/>
    </row>
    <row r="25" spans="1:8" x14ac:dyDescent="0.25">
      <c r="F25" s="8" t="s">
        <v>266</v>
      </c>
      <c r="G25" s="8" t="s">
        <v>192</v>
      </c>
    </row>
    <row r="26" spans="1:8" x14ac:dyDescent="0.25">
      <c r="F26" s="8" t="s">
        <v>211</v>
      </c>
      <c r="G26" s="8" t="s">
        <v>267</v>
      </c>
    </row>
    <row r="27" spans="1:8" x14ac:dyDescent="0.25">
      <c r="G27" s="8" t="s">
        <v>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12" workbookViewId="0">
      <selection activeCell="G28" sqref="G28"/>
    </sheetView>
  </sheetViews>
  <sheetFormatPr defaultRowHeight="15" x14ac:dyDescent="0.25"/>
  <cols>
    <col min="1" max="1" width="26.140625" bestFit="1" customWidth="1"/>
    <col min="2" max="2" width="11" bestFit="1" customWidth="1"/>
    <col min="3" max="3" width="16.42578125" bestFit="1" customWidth="1"/>
    <col min="4" max="4" width="17.42578125" bestFit="1" customWidth="1"/>
    <col min="5" max="5" width="15.5703125" bestFit="1" customWidth="1"/>
    <col min="6" max="6" width="14.5703125" bestFit="1" customWidth="1"/>
    <col min="7" max="7" width="20.28515625" bestFit="1" customWidth="1"/>
    <col min="8" max="8" width="30.7109375" style="4" customWidth="1"/>
    <col min="10" max="10" width="10.140625" bestFit="1" customWidth="1"/>
  </cols>
  <sheetData>
    <row r="1" spans="1:10" s="1" customFormat="1" x14ac:dyDescent="0.25">
      <c r="A1" s="1" t="s">
        <v>151</v>
      </c>
      <c r="H1" s="12"/>
    </row>
    <row r="2" spans="1:10" s="1" customFormat="1" x14ac:dyDescent="0.25">
      <c r="A2" s="1" t="s">
        <v>43</v>
      </c>
      <c r="B2" s="1" t="s">
        <v>44</v>
      </c>
      <c r="C2" s="1" t="s">
        <v>45</v>
      </c>
      <c r="D2" s="1" t="s">
        <v>46</v>
      </c>
      <c r="E2" s="1" t="s">
        <v>47</v>
      </c>
      <c r="F2" s="1" t="s">
        <v>48</v>
      </c>
      <c r="G2" s="1" t="s">
        <v>49</v>
      </c>
      <c r="H2" s="12" t="s">
        <v>50</v>
      </c>
    </row>
    <row r="3" spans="1:10" x14ac:dyDescent="0.25">
      <c r="B3" s="11">
        <f>AVERAGE(B4:B18)</f>
        <v>184.86666666666667</v>
      </c>
      <c r="C3" s="11">
        <f t="shared" ref="C3:F3" si="0">AVERAGE(C4:C18)</f>
        <v>153.06666666666666</v>
      </c>
      <c r="D3" s="11">
        <f t="shared" si="0"/>
        <v>12</v>
      </c>
      <c r="E3" s="11">
        <f t="shared" si="0"/>
        <v>4.875</v>
      </c>
      <c r="F3" s="11">
        <f t="shared" si="0"/>
        <v>5.2</v>
      </c>
    </row>
    <row r="4" spans="1:10" ht="45" x14ac:dyDescent="0.25">
      <c r="A4" t="s">
        <v>270</v>
      </c>
      <c r="B4">
        <v>132</v>
      </c>
      <c r="C4">
        <v>106</v>
      </c>
      <c r="D4" t="s">
        <v>55</v>
      </c>
      <c r="E4" t="s">
        <v>55</v>
      </c>
      <c r="F4">
        <v>4</v>
      </c>
      <c r="G4" t="s">
        <v>54</v>
      </c>
      <c r="H4" s="4" t="s">
        <v>271</v>
      </c>
      <c r="J4" s="18"/>
    </row>
    <row r="5" spans="1:10" x14ac:dyDescent="0.25">
      <c r="A5" t="s">
        <v>270</v>
      </c>
      <c r="B5">
        <v>187</v>
      </c>
      <c r="C5">
        <v>142</v>
      </c>
      <c r="D5">
        <v>21</v>
      </c>
      <c r="E5" t="s">
        <v>55</v>
      </c>
      <c r="F5">
        <v>5</v>
      </c>
      <c r="G5" t="s">
        <v>54</v>
      </c>
      <c r="J5" s="18"/>
    </row>
    <row r="6" spans="1:10" x14ac:dyDescent="0.25">
      <c r="A6" t="s">
        <v>270</v>
      </c>
      <c r="B6">
        <v>175</v>
      </c>
      <c r="C6">
        <v>163</v>
      </c>
      <c r="D6">
        <v>13</v>
      </c>
      <c r="E6">
        <v>3</v>
      </c>
      <c r="F6">
        <v>5</v>
      </c>
      <c r="G6" t="s">
        <v>54</v>
      </c>
      <c r="J6" s="18"/>
    </row>
    <row r="7" spans="1:10" x14ac:dyDescent="0.25">
      <c r="A7" t="s">
        <v>270</v>
      </c>
      <c r="B7">
        <v>230</v>
      </c>
      <c r="C7">
        <v>202</v>
      </c>
      <c r="D7" t="s">
        <v>55</v>
      </c>
      <c r="E7" t="s">
        <v>55</v>
      </c>
      <c r="F7">
        <v>4</v>
      </c>
      <c r="G7" t="s">
        <v>54</v>
      </c>
      <c r="J7" s="18"/>
    </row>
    <row r="8" spans="1:10" x14ac:dyDescent="0.25">
      <c r="A8" t="s">
        <v>270</v>
      </c>
      <c r="B8">
        <v>298</v>
      </c>
      <c r="C8">
        <v>247</v>
      </c>
      <c r="D8" t="s">
        <v>55</v>
      </c>
      <c r="E8">
        <v>3</v>
      </c>
      <c r="F8">
        <v>7</v>
      </c>
      <c r="G8" t="s">
        <v>54</v>
      </c>
      <c r="J8" s="18"/>
    </row>
    <row r="9" spans="1:10" ht="45" x14ac:dyDescent="0.25">
      <c r="A9" t="s">
        <v>270</v>
      </c>
      <c r="B9">
        <v>332</v>
      </c>
      <c r="C9">
        <v>238</v>
      </c>
      <c r="D9" t="s">
        <v>55</v>
      </c>
      <c r="E9">
        <v>9</v>
      </c>
      <c r="F9">
        <v>6</v>
      </c>
      <c r="G9" t="s">
        <v>54</v>
      </c>
      <c r="H9" s="4" t="s">
        <v>56</v>
      </c>
      <c r="J9" s="18"/>
    </row>
    <row r="10" spans="1:10" x14ac:dyDescent="0.25">
      <c r="A10" t="s">
        <v>270</v>
      </c>
      <c r="B10">
        <v>260</v>
      </c>
      <c r="C10">
        <v>237</v>
      </c>
      <c r="D10" t="s">
        <v>55</v>
      </c>
      <c r="E10">
        <v>10</v>
      </c>
      <c r="F10">
        <v>7</v>
      </c>
      <c r="G10" t="s">
        <v>54</v>
      </c>
      <c r="J10" s="18"/>
    </row>
    <row r="11" spans="1:10" x14ac:dyDescent="0.25">
      <c r="A11" t="s">
        <v>270</v>
      </c>
      <c r="B11">
        <v>173</v>
      </c>
      <c r="C11">
        <v>143</v>
      </c>
      <c r="D11" t="s">
        <v>55</v>
      </c>
      <c r="E11">
        <v>5</v>
      </c>
      <c r="F11">
        <v>5</v>
      </c>
      <c r="G11" t="s">
        <v>54</v>
      </c>
      <c r="J11" s="18"/>
    </row>
    <row r="12" spans="1:10" ht="45" x14ac:dyDescent="0.25">
      <c r="A12" t="s">
        <v>270</v>
      </c>
      <c r="B12">
        <v>104</v>
      </c>
      <c r="C12">
        <v>85</v>
      </c>
      <c r="D12">
        <v>2</v>
      </c>
      <c r="E12">
        <v>5</v>
      </c>
      <c r="F12">
        <v>6</v>
      </c>
      <c r="G12" t="s">
        <v>54</v>
      </c>
      <c r="H12" s="4" t="s">
        <v>178</v>
      </c>
      <c r="J12" s="18"/>
    </row>
    <row r="13" spans="1:10" ht="45" x14ac:dyDescent="0.25">
      <c r="A13" t="s">
        <v>270</v>
      </c>
      <c r="B13">
        <v>193</v>
      </c>
      <c r="C13">
        <v>148</v>
      </c>
      <c r="D13" t="s">
        <v>55</v>
      </c>
      <c r="E13" t="s">
        <v>55</v>
      </c>
      <c r="F13">
        <v>4</v>
      </c>
      <c r="G13" t="s">
        <v>54</v>
      </c>
      <c r="H13" s="4" t="s">
        <v>56</v>
      </c>
      <c r="J13" s="18"/>
    </row>
    <row r="14" spans="1:10" x14ac:dyDescent="0.25">
      <c r="A14" t="s">
        <v>270</v>
      </c>
      <c r="B14">
        <v>107</v>
      </c>
      <c r="C14">
        <v>93</v>
      </c>
      <c r="D14" t="s">
        <v>55</v>
      </c>
      <c r="E14" t="s">
        <v>55</v>
      </c>
      <c r="F14">
        <v>3</v>
      </c>
      <c r="G14" t="s">
        <v>54</v>
      </c>
      <c r="J14" s="18"/>
    </row>
    <row r="15" spans="1:10" x14ac:dyDescent="0.25">
      <c r="A15" t="s">
        <v>270</v>
      </c>
      <c r="B15">
        <v>106</v>
      </c>
      <c r="C15">
        <v>94</v>
      </c>
      <c r="D15" t="s">
        <v>55</v>
      </c>
      <c r="E15" t="s">
        <v>55</v>
      </c>
      <c r="F15">
        <v>5</v>
      </c>
      <c r="G15" t="s">
        <v>54</v>
      </c>
      <c r="J15" s="18"/>
    </row>
    <row r="16" spans="1:10" ht="90" x14ac:dyDescent="0.25">
      <c r="A16" t="s">
        <v>270</v>
      </c>
      <c r="B16">
        <v>191</v>
      </c>
      <c r="C16">
        <v>163</v>
      </c>
      <c r="D16" t="s">
        <v>55</v>
      </c>
      <c r="E16">
        <v>3</v>
      </c>
      <c r="F16">
        <v>7</v>
      </c>
      <c r="G16" t="s">
        <v>54</v>
      </c>
      <c r="H16" s="4" t="s">
        <v>272</v>
      </c>
      <c r="J16" s="18"/>
    </row>
    <row r="17" spans="1:10" ht="45" x14ac:dyDescent="0.25">
      <c r="A17" t="s">
        <v>270</v>
      </c>
      <c r="B17">
        <v>149</v>
      </c>
      <c r="C17">
        <v>112</v>
      </c>
      <c r="D17" t="s">
        <v>55</v>
      </c>
      <c r="E17">
        <v>1</v>
      </c>
      <c r="F17">
        <v>6</v>
      </c>
      <c r="G17" t="s">
        <v>54</v>
      </c>
      <c r="H17" s="4" t="s">
        <v>56</v>
      </c>
      <c r="J17" s="18"/>
    </row>
    <row r="18" spans="1:10" ht="60" x14ac:dyDescent="0.25">
      <c r="A18" t="s">
        <v>270</v>
      </c>
      <c r="B18">
        <v>136</v>
      </c>
      <c r="C18">
        <v>123</v>
      </c>
      <c r="D18" t="s">
        <v>55</v>
      </c>
      <c r="E18" t="s">
        <v>55</v>
      </c>
      <c r="F18">
        <v>4</v>
      </c>
      <c r="G18" t="s">
        <v>54</v>
      </c>
      <c r="H18" s="4" t="s">
        <v>273</v>
      </c>
      <c r="J18" s="18"/>
    </row>
    <row r="20" spans="1:10" x14ac:dyDescent="0.25">
      <c r="A20" t="s">
        <v>0</v>
      </c>
      <c r="B20">
        <v>15</v>
      </c>
    </row>
    <row r="23" spans="1:10" s="8" customFormat="1" ht="30" x14ac:dyDescent="0.25">
      <c r="A23" s="8" t="s">
        <v>224</v>
      </c>
      <c r="D23" s="8" t="s">
        <v>278</v>
      </c>
      <c r="E23" s="9" t="s">
        <v>277</v>
      </c>
      <c r="F23" s="8" t="s">
        <v>69</v>
      </c>
      <c r="G23" s="8" t="s">
        <v>78</v>
      </c>
      <c r="H23" s="9" t="s">
        <v>279</v>
      </c>
    </row>
    <row r="24" spans="1:10" x14ac:dyDescent="0.25">
      <c r="F24" s="8" t="s">
        <v>274</v>
      </c>
      <c r="G24" s="8" t="s">
        <v>276</v>
      </c>
    </row>
    <row r="25" spans="1:10" x14ac:dyDescent="0.25">
      <c r="F25" s="8" t="s">
        <v>275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8" workbookViewId="0">
      <selection activeCell="B52" sqref="B52"/>
    </sheetView>
  </sheetViews>
  <sheetFormatPr defaultRowHeight="15" x14ac:dyDescent="0.25"/>
  <cols>
    <col min="1" max="1" width="34.140625" bestFit="1" customWidth="1"/>
    <col min="2" max="2" width="11" bestFit="1" customWidth="1"/>
    <col min="3" max="3" width="16.42578125" bestFit="1" customWidth="1"/>
    <col min="4" max="4" width="16.5703125" bestFit="1" customWidth="1"/>
    <col min="5" max="5" width="18.7109375" bestFit="1" customWidth="1"/>
    <col min="6" max="6" width="14.5703125" bestFit="1" customWidth="1"/>
    <col min="7" max="7" width="20.28515625" bestFit="1" customWidth="1"/>
    <col min="8" max="8" width="32.7109375" bestFit="1" customWidth="1"/>
  </cols>
  <sheetData>
    <row r="1" spans="1:8" s="1" customFormat="1" x14ac:dyDescent="0.25">
      <c r="A1" s="1" t="s">
        <v>42</v>
      </c>
    </row>
    <row r="2" spans="1:8" s="1" customFormat="1" x14ac:dyDescent="0.25">
      <c r="A2" s="1" t="s">
        <v>43</v>
      </c>
      <c r="B2" s="1" t="s">
        <v>44</v>
      </c>
      <c r="C2" s="1" t="s">
        <v>45</v>
      </c>
      <c r="D2" s="1" t="s">
        <v>46</v>
      </c>
      <c r="E2" s="1" t="s">
        <v>47</v>
      </c>
      <c r="F2" s="1" t="s">
        <v>48</v>
      </c>
      <c r="G2" s="1" t="s">
        <v>49</v>
      </c>
      <c r="H2" s="1" t="s">
        <v>50</v>
      </c>
    </row>
    <row r="3" spans="1:8" x14ac:dyDescent="0.25">
      <c r="B3" s="6">
        <f>AVERAGE(B4:B46)</f>
        <v>182.23255813953489</v>
      </c>
      <c r="C3" s="6">
        <f t="shared" ref="C3:F3" si="0">AVERAGE(C4:C46)</f>
        <v>144.32558139534885</v>
      </c>
      <c r="D3" s="6">
        <f t="shared" si="0"/>
        <v>19.764705882352942</v>
      </c>
      <c r="E3" s="6">
        <f t="shared" si="0"/>
        <v>15.523809523809524</v>
      </c>
      <c r="F3" s="6">
        <f t="shared" si="0"/>
        <v>4.6744186046511631</v>
      </c>
    </row>
    <row r="4" spans="1:8" x14ac:dyDescent="0.25">
      <c r="A4" t="s">
        <v>52</v>
      </c>
      <c r="B4">
        <v>171</v>
      </c>
      <c r="C4">
        <v>115</v>
      </c>
      <c r="D4">
        <v>13</v>
      </c>
      <c r="E4">
        <v>16</v>
      </c>
      <c r="F4">
        <v>5</v>
      </c>
      <c r="G4" t="s">
        <v>51</v>
      </c>
    </row>
    <row r="5" spans="1:8" s="7" customFormat="1" x14ac:dyDescent="0.25">
      <c r="A5" s="7" t="s">
        <v>52</v>
      </c>
      <c r="B5" s="7">
        <v>89</v>
      </c>
      <c r="C5" s="7">
        <v>57</v>
      </c>
      <c r="D5" s="7">
        <v>9</v>
      </c>
      <c r="E5" s="7">
        <v>8</v>
      </c>
      <c r="F5" s="7">
        <v>5</v>
      </c>
      <c r="G5" s="7" t="s">
        <v>51</v>
      </c>
    </row>
    <row r="6" spans="1:8" s="7" customFormat="1" x14ac:dyDescent="0.25">
      <c r="A6" s="7" t="s">
        <v>52</v>
      </c>
      <c r="B6" s="7">
        <v>105</v>
      </c>
      <c r="C6" s="7">
        <v>74</v>
      </c>
      <c r="D6" s="7">
        <v>11</v>
      </c>
      <c r="E6" s="7">
        <v>6</v>
      </c>
      <c r="F6" s="7">
        <v>5</v>
      </c>
      <c r="G6" s="7" t="s">
        <v>51</v>
      </c>
    </row>
    <row r="7" spans="1:8" x14ac:dyDescent="0.25">
      <c r="A7" t="s">
        <v>53</v>
      </c>
      <c r="B7">
        <v>178</v>
      </c>
      <c r="C7">
        <v>161</v>
      </c>
      <c r="D7">
        <v>13</v>
      </c>
      <c r="E7">
        <v>4</v>
      </c>
      <c r="F7">
        <v>6</v>
      </c>
      <c r="G7" t="s">
        <v>54</v>
      </c>
    </row>
    <row r="8" spans="1:8" x14ac:dyDescent="0.25">
      <c r="A8" t="s">
        <v>53</v>
      </c>
      <c r="B8">
        <v>213</v>
      </c>
      <c r="C8">
        <v>196</v>
      </c>
      <c r="D8" t="s">
        <v>55</v>
      </c>
      <c r="E8">
        <v>5</v>
      </c>
      <c r="F8">
        <v>5</v>
      </c>
      <c r="G8" t="s">
        <v>54</v>
      </c>
    </row>
    <row r="9" spans="1:8" x14ac:dyDescent="0.25">
      <c r="A9" t="s">
        <v>53</v>
      </c>
      <c r="B9">
        <v>201</v>
      </c>
      <c r="C9">
        <v>147</v>
      </c>
      <c r="D9" t="s">
        <v>55</v>
      </c>
      <c r="E9" t="s">
        <v>55</v>
      </c>
      <c r="F9">
        <v>5</v>
      </c>
      <c r="G9" t="s">
        <v>54</v>
      </c>
      <c r="H9" t="s">
        <v>56</v>
      </c>
    </row>
    <row r="10" spans="1:8" x14ac:dyDescent="0.25">
      <c r="A10" t="s">
        <v>53</v>
      </c>
      <c r="B10">
        <v>149</v>
      </c>
      <c r="C10">
        <v>131</v>
      </c>
      <c r="D10" t="s">
        <v>55</v>
      </c>
      <c r="E10" t="s">
        <v>55</v>
      </c>
      <c r="F10">
        <v>4</v>
      </c>
      <c r="G10" t="s">
        <v>54</v>
      </c>
      <c r="H10" t="s">
        <v>56</v>
      </c>
    </row>
    <row r="11" spans="1:8" x14ac:dyDescent="0.25">
      <c r="A11" t="s">
        <v>53</v>
      </c>
      <c r="B11">
        <v>219</v>
      </c>
      <c r="C11">
        <v>188</v>
      </c>
      <c r="D11" t="s">
        <v>55</v>
      </c>
      <c r="E11" t="s">
        <v>55</v>
      </c>
      <c r="F11">
        <v>6</v>
      </c>
      <c r="G11" t="s">
        <v>54</v>
      </c>
    </row>
    <row r="12" spans="1:8" x14ac:dyDescent="0.25">
      <c r="A12" t="s">
        <v>53</v>
      </c>
      <c r="B12">
        <v>109</v>
      </c>
      <c r="C12">
        <v>99</v>
      </c>
      <c r="D12" t="s">
        <v>55</v>
      </c>
      <c r="E12">
        <v>2</v>
      </c>
      <c r="F12">
        <v>5</v>
      </c>
      <c r="G12" t="s">
        <v>54</v>
      </c>
      <c r="H12" t="s">
        <v>56</v>
      </c>
    </row>
    <row r="13" spans="1:8" x14ac:dyDescent="0.25">
      <c r="A13" t="s">
        <v>53</v>
      </c>
      <c r="B13">
        <v>150</v>
      </c>
      <c r="C13">
        <v>135</v>
      </c>
      <c r="D13" t="s">
        <v>55</v>
      </c>
      <c r="E13">
        <v>2</v>
      </c>
      <c r="F13">
        <v>5</v>
      </c>
      <c r="G13" t="s">
        <v>54</v>
      </c>
      <c r="H13" t="s">
        <v>56</v>
      </c>
    </row>
    <row r="14" spans="1:8" s="7" customFormat="1" x14ac:dyDescent="0.25">
      <c r="A14" s="7" t="s">
        <v>57</v>
      </c>
      <c r="B14" s="7">
        <v>323</v>
      </c>
      <c r="C14" s="7">
        <v>221</v>
      </c>
      <c r="D14" s="7">
        <v>31</v>
      </c>
      <c r="E14" s="7">
        <v>5</v>
      </c>
      <c r="F14" s="7">
        <v>8</v>
      </c>
      <c r="G14" s="7" t="s">
        <v>54</v>
      </c>
    </row>
    <row r="15" spans="1:8" s="7" customFormat="1" x14ac:dyDescent="0.25">
      <c r="A15" s="7" t="s">
        <v>57</v>
      </c>
      <c r="B15" s="7">
        <v>268</v>
      </c>
      <c r="C15" s="7">
        <v>162</v>
      </c>
      <c r="D15" s="7">
        <v>30</v>
      </c>
      <c r="E15" s="7">
        <v>4</v>
      </c>
      <c r="F15" s="7">
        <v>5</v>
      </c>
      <c r="G15" s="7" t="s">
        <v>54</v>
      </c>
    </row>
    <row r="16" spans="1:8" s="7" customFormat="1" x14ac:dyDescent="0.25">
      <c r="A16" s="7" t="s">
        <v>57</v>
      </c>
      <c r="B16" s="7">
        <v>111</v>
      </c>
      <c r="C16" s="7">
        <v>96</v>
      </c>
      <c r="D16" s="7">
        <v>9</v>
      </c>
      <c r="E16" s="7">
        <v>6</v>
      </c>
      <c r="F16" s="7">
        <v>5</v>
      </c>
      <c r="G16" s="7" t="s">
        <v>51</v>
      </c>
    </row>
    <row r="17" spans="1:8" s="7" customFormat="1" x14ac:dyDescent="0.25">
      <c r="A17" s="7" t="s">
        <v>57</v>
      </c>
      <c r="B17" s="7">
        <v>277</v>
      </c>
      <c r="C17" s="7">
        <v>213</v>
      </c>
      <c r="D17" s="7" t="s">
        <v>55</v>
      </c>
      <c r="E17" s="7" t="s">
        <v>55</v>
      </c>
      <c r="F17" s="7">
        <v>4</v>
      </c>
      <c r="G17" s="7" t="s">
        <v>54</v>
      </c>
    </row>
    <row r="18" spans="1:8" x14ac:dyDescent="0.25">
      <c r="A18" t="s">
        <v>58</v>
      </c>
      <c r="B18">
        <v>163</v>
      </c>
      <c r="C18">
        <v>136</v>
      </c>
      <c r="D18" t="s">
        <v>55</v>
      </c>
      <c r="E18" t="s">
        <v>55</v>
      </c>
      <c r="F18">
        <v>3</v>
      </c>
      <c r="G18" t="s">
        <v>54</v>
      </c>
    </row>
    <row r="19" spans="1:8" x14ac:dyDescent="0.25">
      <c r="A19" t="s">
        <v>58</v>
      </c>
      <c r="B19">
        <v>189</v>
      </c>
      <c r="C19">
        <v>161</v>
      </c>
      <c r="D19">
        <v>5</v>
      </c>
      <c r="E19">
        <v>2</v>
      </c>
      <c r="F19">
        <v>5</v>
      </c>
      <c r="G19" t="s">
        <v>54</v>
      </c>
    </row>
    <row r="20" spans="1:8" x14ac:dyDescent="0.25">
      <c r="A20" t="s">
        <v>58</v>
      </c>
      <c r="B20">
        <v>176</v>
      </c>
      <c r="C20">
        <v>144</v>
      </c>
      <c r="D20">
        <v>11</v>
      </c>
      <c r="E20" t="s">
        <v>55</v>
      </c>
      <c r="F20">
        <v>4</v>
      </c>
      <c r="G20" t="s">
        <v>54</v>
      </c>
    </row>
    <row r="21" spans="1:8" x14ac:dyDescent="0.25">
      <c r="A21" t="s">
        <v>58</v>
      </c>
      <c r="B21">
        <v>110</v>
      </c>
      <c r="C21">
        <v>87</v>
      </c>
      <c r="D21">
        <v>9</v>
      </c>
      <c r="E21" t="s">
        <v>55</v>
      </c>
      <c r="F21">
        <v>3</v>
      </c>
      <c r="G21" t="s">
        <v>54</v>
      </c>
    </row>
    <row r="22" spans="1:8" x14ac:dyDescent="0.25">
      <c r="A22" t="s">
        <v>59</v>
      </c>
      <c r="B22">
        <v>115</v>
      </c>
      <c r="C22">
        <v>92</v>
      </c>
      <c r="D22" t="s">
        <v>55</v>
      </c>
      <c r="E22" t="s">
        <v>55</v>
      </c>
      <c r="F22">
        <v>3</v>
      </c>
      <c r="G22" t="s">
        <v>54</v>
      </c>
    </row>
    <row r="23" spans="1:8" x14ac:dyDescent="0.25">
      <c r="A23" t="s">
        <v>59</v>
      </c>
      <c r="B23">
        <v>276</v>
      </c>
      <c r="C23">
        <v>225</v>
      </c>
      <c r="D23" t="s">
        <v>55</v>
      </c>
      <c r="E23" t="s">
        <v>55</v>
      </c>
      <c r="F23">
        <v>3</v>
      </c>
      <c r="G23" t="s">
        <v>54</v>
      </c>
    </row>
    <row r="24" spans="1:8" x14ac:dyDescent="0.25">
      <c r="A24" t="s">
        <v>60</v>
      </c>
      <c r="B24">
        <v>132</v>
      </c>
      <c r="C24">
        <v>111</v>
      </c>
      <c r="D24" t="s">
        <v>55</v>
      </c>
      <c r="E24" t="s">
        <v>55</v>
      </c>
      <c r="F24">
        <v>5</v>
      </c>
      <c r="G24" t="s">
        <v>54</v>
      </c>
    </row>
    <row r="25" spans="1:8" x14ac:dyDescent="0.25">
      <c r="A25" t="s">
        <v>60</v>
      </c>
      <c r="B25">
        <v>85</v>
      </c>
      <c r="C25">
        <v>60</v>
      </c>
      <c r="D25">
        <v>8</v>
      </c>
      <c r="E25" t="s">
        <v>55</v>
      </c>
      <c r="F25">
        <v>3</v>
      </c>
      <c r="G25" t="s">
        <v>54</v>
      </c>
    </row>
    <row r="26" spans="1:8" x14ac:dyDescent="0.25">
      <c r="A26" t="s">
        <v>60</v>
      </c>
      <c r="B26">
        <v>113</v>
      </c>
      <c r="C26">
        <v>92</v>
      </c>
      <c r="D26" t="s">
        <v>55</v>
      </c>
      <c r="E26" t="s">
        <v>55</v>
      </c>
      <c r="F26">
        <v>3</v>
      </c>
      <c r="G26" t="s">
        <v>54</v>
      </c>
    </row>
    <row r="27" spans="1:8" x14ac:dyDescent="0.25">
      <c r="A27" t="s">
        <v>60</v>
      </c>
      <c r="B27">
        <v>209</v>
      </c>
      <c r="C27">
        <v>149</v>
      </c>
      <c r="D27">
        <v>23</v>
      </c>
      <c r="E27">
        <v>4</v>
      </c>
      <c r="F27">
        <v>5</v>
      </c>
      <c r="G27" t="s">
        <v>54</v>
      </c>
    </row>
    <row r="28" spans="1:8" x14ac:dyDescent="0.25">
      <c r="A28" t="s">
        <v>61</v>
      </c>
      <c r="B28">
        <v>183</v>
      </c>
      <c r="C28">
        <v>171</v>
      </c>
      <c r="D28" t="s">
        <v>55</v>
      </c>
      <c r="E28">
        <v>8</v>
      </c>
      <c r="F28">
        <v>6</v>
      </c>
      <c r="G28" t="s">
        <v>54</v>
      </c>
    </row>
    <row r="29" spans="1:8" x14ac:dyDescent="0.25">
      <c r="A29" t="s">
        <v>61</v>
      </c>
      <c r="B29">
        <v>217</v>
      </c>
      <c r="C29">
        <v>145</v>
      </c>
      <c r="D29" t="s">
        <v>55</v>
      </c>
      <c r="E29">
        <v>5</v>
      </c>
      <c r="F29">
        <v>6</v>
      </c>
      <c r="G29" t="s">
        <v>54</v>
      </c>
    </row>
    <row r="30" spans="1:8" x14ac:dyDescent="0.25">
      <c r="A30" t="s">
        <v>61</v>
      </c>
      <c r="B30">
        <v>151</v>
      </c>
      <c r="C30">
        <v>133</v>
      </c>
      <c r="D30" t="s">
        <v>55</v>
      </c>
      <c r="E30">
        <v>2</v>
      </c>
      <c r="F30">
        <v>5</v>
      </c>
      <c r="G30" t="s">
        <v>54</v>
      </c>
    </row>
    <row r="31" spans="1:8" x14ac:dyDescent="0.25">
      <c r="A31" t="s">
        <v>61</v>
      </c>
      <c r="B31">
        <v>187</v>
      </c>
      <c r="C31">
        <v>157</v>
      </c>
      <c r="D31" t="s">
        <v>55</v>
      </c>
      <c r="E31" t="s">
        <v>55</v>
      </c>
      <c r="F31">
        <v>4</v>
      </c>
      <c r="G31" t="s">
        <v>54</v>
      </c>
    </row>
    <row r="32" spans="1:8" x14ac:dyDescent="0.25">
      <c r="A32" t="s">
        <v>61</v>
      </c>
      <c r="B32">
        <v>200</v>
      </c>
      <c r="C32">
        <v>159</v>
      </c>
      <c r="D32" t="s">
        <v>55</v>
      </c>
      <c r="E32" t="s">
        <v>55</v>
      </c>
      <c r="F32">
        <v>4</v>
      </c>
      <c r="G32" t="s">
        <v>54</v>
      </c>
      <c r="H32" t="s">
        <v>62</v>
      </c>
    </row>
    <row r="33" spans="1:8" x14ac:dyDescent="0.25">
      <c r="A33" t="s">
        <v>61</v>
      </c>
      <c r="B33">
        <v>190</v>
      </c>
      <c r="C33">
        <v>129</v>
      </c>
      <c r="D33">
        <v>35</v>
      </c>
      <c r="E33" t="s">
        <v>55</v>
      </c>
      <c r="F33">
        <v>4</v>
      </c>
      <c r="G33" t="s">
        <v>54</v>
      </c>
    </row>
    <row r="34" spans="1:8" x14ac:dyDescent="0.25">
      <c r="A34" t="s">
        <v>61</v>
      </c>
      <c r="B34">
        <v>186</v>
      </c>
      <c r="C34">
        <v>156</v>
      </c>
      <c r="D34" t="s">
        <v>55</v>
      </c>
      <c r="E34" t="s">
        <v>55</v>
      </c>
      <c r="F34">
        <v>5</v>
      </c>
      <c r="G34" t="s">
        <v>54</v>
      </c>
      <c r="H34" t="s">
        <v>56</v>
      </c>
    </row>
    <row r="35" spans="1:8" x14ac:dyDescent="0.25">
      <c r="A35" t="s">
        <v>63</v>
      </c>
      <c r="B35">
        <v>190</v>
      </c>
      <c r="C35">
        <v>176</v>
      </c>
      <c r="D35">
        <v>22</v>
      </c>
      <c r="E35">
        <v>5</v>
      </c>
      <c r="F35">
        <v>5</v>
      </c>
      <c r="G35" t="s">
        <v>54</v>
      </c>
    </row>
    <row r="36" spans="1:8" x14ac:dyDescent="0.25">
      <c r="A36" t="s">
        <v>63</v>
      </c>
      <c r="B36">
        <v>200</v>
      </c>
      <c r="C36">
        <v>143</v>
      </c>
      <c r="D36" t="s">
        <v>55</v>
      </c>
      <c r="E36" t="s">
        <v>55</v>
      </c>
      <c r="F36">
        <v>4</v>
      </c>
      <c r="G36" t="s">
        <v>54</v>
      </c>
      <c r="H36" t="s">
        <v>56</v>
      </c>
    </row>
    <row r="37" spans="1:8" x14ac:dyDescent="0.25">
      <c r="A37" t="s">
        <v>63</v>
      </c>
      <c r="B37">
        <v>218</v>
      </c>
      <c r="C37">
        <v>197</v>
      </c>
      <c r="D37">
        <v>53</v>
      </c>
      <c r="E37">
        <v>7</v>
      </c>
      <c r="F37">
        <v>6</v>
      </c>
      <c r="G37" t="s">
        <v>54</v>
      </c>
    </row>
    <row r="38" spans="1:8" x14ac:dyDescent="0.25">
      <c r="A38" t="s">
        <v>63</v>
      </c>
      <c r="B38">
        <v>191</v>
      </c>
      <c r="C38">
        <v>138</v>
      </c>
      <c r="D38" t="s">
        <v>55</v>
      </c>
      <c r="E38" t="s">
        <v>55</v>
      </c>
      <c r="F38">
        <v>4</v>
      </c>
      <c r="G38" t="s">
        <v>54</v>
      </c>
      <c r="H38" t="s">
        <v>56</v>
      </c>
    </row>
    <row r="39" spans="1:8" x14ac:dyDescent="0.25">
      <c r="A39" t="s">
        <v>64</v>
      </c>
      <c r="B39">
        <v>214</v>
      </c>
      <c r="C39">
        <v>200</v>
      </c>
      <c r="D39" t="s">
        <v>55</v>
      </c>
      <c r="E39">
        <v>3</v>
      </c>
      <c r="F39">
        <v>4</v>
      </c>
      <c r="G39" t="s">
        <v>54</v>
      </c>
      <c r="H39" t="s">
        <v>73</v>
      </c>
    </row>
    <row r="40" spans="1:8" x14ac:dyDescent="0.25">
      <c r="A40" t="s">
        <v>65</v>
      </c>
      <c r="B40">
        <v>167</v>
      </c>
      <c r="C40">
        <v>85</v>
      </c>
      <c r="D40" t="s">
        <v>55</v>
      </c>
      <c r="E40">
        <v>8</v>
      </c>
      <c r="F40">
        <v>5</v>
      </c>
      <c r="G40" t="s">
        <v>54</v>
      </c>
    </row>
    <row r="41" spans="1:8" x14ac:dyDescent="0.25">
      <c r="A41" t="s">
        <v>65</v>
      </c>
      <c r="B41">
        <v>147</v>
      </c>
      <c r="C41">
        <v>107</v>
      </c>
      <c r="D41" t="s">
        <v>55</v>
      </c>
      <c r="E41">
        <v>3</v>
      </c>
      <c r="F41">
        <v>6</v>
      </c>
      <c r="G41" t="s">
        <v>54</v>
      </c>
      <c r="H41" t="s">
        <v>74</v>
      </c>
    </row>
    <row r="42" spans="1:8" x14ac:dyDescent="0.25">
      <c r="A42" t="s">
        <v>66</v>
      </c>
      <c r="B42">
        <v>167</v>
      </c>
      <c r="C42">
        <v>144</v>
      </c>
      <c r="D42" t="s">
        <v>55</v>
      </c>
      <c r="E42" t="s">
        <v>55</v>
      </c>
      <c r="F42">
        <v>5</v>
      </c>
      <c r="G42" t="s">
        <v>54</v>
      </c>
    </row>
    <row r="43" spans="1:8" x14ac:dyDescent="0.25">
      <c r="A43" t="s">
        <v>66</v>
      </c>
      <c r="B43">
        <v>179</v>
      </c>
      <c r="C43">
        <v>158</v>
      </c>
      <c r="D43">
        <v>37</v>
      </c>
      <c r="E43" t="s">
        <v>55</v>
      </c>
      <c r="F43">
        <v>4</v>
      </c>
      <c r="G43" t="s">
        <v>54</v>
      </c>
    </row>
    <row r="44" spans="1:8" x14ac:dyDescent="0.25">
      <c r="A44" t="s">
        <v>66</v>
      </c>
      <c r="B44">
        <v>394</v>
      </c>
      <c r="C44">
        <v>271</v>
      </c>
      <c r="D44" t="s">
        <v>55</v>
      </c>
      <c r="E44" t="s">
        <v>55</v>
      </c>
      <c r="F44">
        <v>4</v>
      </c>
      <c r="G44" t="s">
        <v>54</v>
      </c>
      <c r="H44" t="s">
        <v>73</v>
      </c>
    </row>
    <row r="45" spans="1:8" x14ac:dyDescent="0.25">
      <c r="A45" t="s">
        <v>67</v>
      </c>
      <c r="B45">
        <v>161</v>
      </c>
      <c r="C45">
        <v>142</v>
      </c>
      <c r="D45" t="s">
        <v>55</v>
      </c>
      <c r="E45" t="s">
        <v>55</v>
      </c>
      <c r="F45">
        <v>5</v>
      </c>
      <c r="G45" t="s">
        <v>54</v>
      </c>
      <c r="H45" t="s">
        <v>75</v>
      </c>
    </row>
    <row r="46" spans="1:8" x14ac:dyDescent="0.25">
      <c r="A46" t="s">
        <v>68</v>
      </c>
      <c r="B46">
        <v>163</v>
      </c>
      <c r="C46">
        <v>143</v>
      </c>
      <c r="D46">
        <v>17</v>
      </c>
      <c r="E46">
        <v>221</v>
      </c>
      <c r="F46">
        <v>5</v>
      </c>
      <c r="G46" t="s">
        <v>54</v>
      </c>
    </row>
    <row r="49" spans="1:8" x14ac:dyDescent="0.25">
      <c r="A49" t="s">
        <v>0</v>
      </c>
      <c r="B49">
        <v>43</v>
      </c>
    </row>
    <row r="52" spans="1:8" s="8" customFormat="1" ht="60" x14ac:dyDescent="0.25">
      <c r="A52" s="8" t="s">
        <v>76</v>
      </c>
      <c r="B52" s="9" t="s">
        <v>280</v>
      </c>
      <c r="D52" s="8" t="s">
        <v>101</v>
      </c>
      <c r="E52" s="9" t="s">
        <v>102</v>
      </c>
      <c r="F52" s="8" t="s">
        <v>69</v>
      </c>
      <c r="G52" s="9" t="s">
        <v>78</v>
      </c>
      <c r="H52" s="9" t="s">
        <v>80</v>
      </c>
    </row>
    <row r="53" spans="1:8" ht="90" x14ac:dyDescent="0.25">
      <c r="F53" s="8" t="s">
        <v>70</v>
      </c>
      <c r="G53" s="9" t="s">
        <v>77</v>
      </c>
    </row>
    <row r="54" spans="1:8" x14ac:dyDescent="0.25">
      <c r="F54" s="8" t="s">
        <v>71</v>
      </c>
      <c r="G54" s="8" t="s">
        <v>79</v>
      </c>
    </row>
    <row r="55" spans="1:8" x14ac:dyDescent="0.25">
      <c r="F55" s="8" t="s">
        <v>72</v>
      </c>
      <c r="G55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16" workbookViewId="0">
      <selection activeCell="B32" sqref="B32"/>
    </sheetView>
  </sheetViews>
  <sheetFormatPr defaultRowHeight="15" x14ac:dyDescent="0.25"/>
  <cols>
    <col min="1" max="1" width="24.85546875" customWidth="1"/>
    <col min="2" max="2" width="11" bestFit="1" customWidth="1"/>
    <col min="3" max="3" width="16.42578125" bestFit="1" customWidth="1"/>
    <col min="4" max="4" width="18.140625" bestFit="1" customWidth="1"/>
    <col min="5" max="5" width="15.5703125" bestFit="1" customWidth="1"/>
    <col min="6" max="6" width="14.5703125" bestFit="1" customWidth="1"/>
    <col min="7" max="7" width="21.5703125" customWidth="1"/>
    <col min="8" max="8" width="30.5703125" style="4" customWidth="1"/>
  </cols>
  <sheetData>
    <row r="1" spans="1:8" s="1" customFormat="1" x14ac:dyDescent="0.25">
      <c r="A1" s="1" t="s">
        <v>42</v>
      </c>
      <c r="H1" s="12"/>
    </row>
    <row r="2" spans="1:8" s="1" customFormat="1" x14ac:dyDescent="0.25">
      <c r="A2" s="1" t="s">
        <v>43</v>
      </c>
      <c r="B2" s="1" t="s">
        <v>44</v>
      </c>
      <c r="C2" s="1" t="s">
        <v>45</v>
      </c>
      <c r="D2" s="1" t="s">
        <v>46</v>
      </c>
      <c r="E2" s="1" t="s">
        <v>47</v>
      </c>
      <c r="F2" s="1" t="s">
        <v>48</v>
      </c>
      <c r="G2" s="1" t="s">
        <v>49</v>
      </c>
      <c r="H2" s="12" t="s">
        <v>50</v>
      </c>
    </row>
    <row r="3" spans="1:8" s="10" customFormat="1" x14ac:dyDescent="0.25">
      <c r="B3" s="11">
        <f>AVERAGE(B4:B27)</f>
        <v>164.04166666666666</v>
      </c>
      <c r="C3" s="11">
        <f t="shared" ref="C3:F3" si="0">AVERAGE(C4:C27)</f>
        <v>119.125</v>
      </c>
      <c r="D3" s="11">
        <f t="shared" si="0"/>
        <v>16.904761904761905</v>
      </c>
      <c r="E3" s="11">
        <f t="shared" si="0"/>
        <v>21.307692307692307</v>
      </c>
      <c r="F3" s="11">
        <f t="shared" si="0"/>
        <v>5.208333333333333</v>
      </c>
      <c r="H3" s="13"/>
    </row>
    <row r="4" spans="1:8" x14ac:dyDescent="0.25">
      <c r="A4" t="s">
        <v>81</v>
      </c>
      <c r="B4">
        <v>197</v>
      </c>
      <c r="C4">
        <v>173</v>
      </c>
      <c r="D4">
        <v>26</v>
      </c>
      <c r="E4">
        <v>9</v>
      </c>
      <c r="F4">
        <v>6</v>
      </c>
      <c r="G4" t="s">
        <v>51</v>
      </c>
    </row>
    <row r="5" spans="1:8" ht="45" x14ac:dyDescent="0.25">
      <c r="A5" t="s">
        <v>81</v>
      </c>
      <c r="B5">
        <v>252</v>
      </c>
      <c r="C5">
        <v>216</v>
      </c>
      <c r="D5">
        <v>9</v>
      </c>
      <c r="E5">
        <v>82</v>
      </c>
      <c r="F5">
        <v>6</v>
      </c>
      <c r="G5" t="s">
        <v>51</v>
      </c>
      <c r="H5" s="4" t="s">
        <v>82</v>
      </c>
    </row>
    <row r="6" spans="1:8" x14ac:dyDescent="0.25">
      <c r="A6" t="s">
        <v>81</v>
      </c>
      <c r="B6">
        <v>206</v>
      </c>
      <c r="C6">
        <v>175</v>
      </c>
      <c r="D6">
        <v>44</v>
      </c>
      <c r="E6">
        <v>25</v>
      </c>
      <c r="F6">
        <v>5</v>
      </c>
      <c r="G6" t="s">
        <v>83</v>
      </c>
    </row>
    <row r="7" spans="1:8" x14ac:dyDescent="0.25">
      <c r="A7" t="s">
        <v>81</v>
      </c>
      <c r="B7">
        <v>129</v>
      </c>
      <c r="C7">
        <v>93</v>
      </c>
      <c r="D7">
        <v>8</v>
      </c>
      <c r="E7" t="s">
        <v>55</v>
      </c>
      <c r="F7">
        <v>5</v>
      </c>
      <c r="G7" t="s">
        <v>51</v>
      </c>
      <c r="H7" s="4" t="s">
        <v>85</v>
      </c>
    </row>
    <row r="8" spans="1:8" x14ac:dyDescent="0.25">
      <c r="A8" t="s">
        <v>84</v>
      </c>
      <c r="B8">
        <v>203</v>
      </c>
      <c r="C8">
        <v>179</v>
      </c>
      <c r="D8">
        <v>15</v>
      </c>
      <c r="E8" s="7" t="s">
        <v>55</v>
      </c>
      <c r="F8">
        <v>5</v>
      </c>
      <c r="G8" t="s">
        <v>54</v>
      </c>
      <c r="H8" s="4" t="s">
        <v>85</v>
      </c>
    </row>
    <row r="9" spans="1:8" s="7" customFormat="1" x14ac:dyDescent="0.25">
      <c r="A9" s="7" t="s">
        <v>84</v>
      </c>
      <c r="B9" s="7">
        <v>110</v>
      </c>
      <c r="C9" s="7">
        <v>43</v>
      </c>
      <c r="D9" s="7" t="s">
        <v>55</v>
      </c>
      <c r="E9" s="7" t="s">
        <v>55</v>
      </c>
      <c r="F9" s="7">
        <v>4</v>
      </c>
      <c r="G9" s="7" t="s">
        <v>51</v>
      </c>
      <c r="H9" s="14" t="s">
        <v>85</v>
      </c>
    </row>
    <row r="10" spans="1:8" x14ac:dyDescent="0.25">
      <c r="A10" t="s">
        <v>84</v>
      </c>
      <c r="B10">
        <v>127</v>
      </c>
      <c r="C10">
        <v>25</v>
      </c>
      <c r="D10">
        <v>10</v>
      </c>
      <c r="E10">
        <v>1</v>
      </c>
      <c r="F10">
        <v>5</v>
      </c>
      <c r="G10" t="s">
        <v>51</v>
      </c>
    </row>
    <row r="11" spans="1:8" x14ac:dyDescent="0.25">
      <c r="A11" t="s">
        <v>84</v>
      </c>
      <c r="B11">
        <v>62</v>
      </c>
      <c r="C11">
        <v>28</v>
      </c>
      <c r="D11" t="s">
        <v>55</v>
      </c>
      <c r="E11" t="s">
        <v>55</v>
      </c>
      <c r="F11">
        <v>4</v>
      </c>
      <c r="G11" t="s">
        <v>51</v>
      </c>
      <c r="H11" s="4" t="s">
        <v>85</v>
      </c>
    </row>
    <row r="12" spans="1:8" x14ac:dyDescent="0.25">
      <c r="A12" t="s">
        <v>84</v>
      </c>
      <c r="B12">
        <v>101</v>
      </c>
      <c r="C12" s="17">
        <v>36</v>
      </c>
      <c r="D12">
        <v>13</v>
      </c>
      <c r="E12" t="s">
        <v>55</v>
      </c>
      <c r="F12">
        <v>4</v>
      </c>
      <c r="G12" t="s">
        <v>51</v>
      </c>
      <c r="H12" s="4" t="s">
        <v>85</v>
      </c>
    </row>
    <row r="13" spans="1:8" s="15" customFormat="1" x14ac:dyDescent="0.25">
      <c r="A13" s="15" t="s">
        <v>84</v>
      </c>
      <c r="B13" s="15">
        <v>77</v>
      </c>
      <c r="C13" s="15">
        <v>55</v>
      </c>
      <c r="D13" s="15">
        <v>10</v>
      </c>
      <c r="E13" s="15" t="s">
        <v>55</v>
      </c>
      <c r="F13" s="15">
        <v>2</v>
      </c>
      <c r="G13" s="15" t="s">
        <v>8</v>
      </c>
      <c r="H13" s="16" t="s">
        <v>86</v>
      </c>
    </row>
    <row r="14" spans="1:8" x14ac:dyDescent="0.25">
      <c r="A14" t="s">
        <v>84</v>
      </c>
      <c r="B14">
        <v>254</v>
      </c>
      <c r="C14">
        <v>234</v>
      </c>
      <c r="D14">
        <v>13</v>
      </c>
      <c r="E14" t="s">
        <v>55</v>
      </c>
      <c r="F14">
        <v>5</v>
      </c>
      <c r="G14" t="s">
        <v>51</v>
      </c>
      <c r="H14" s="4" t="s">
        <v>85</v>
      </c>
    </row>
    <row r="15" spans="1:8" x14ac:dyDescent="0.25">
      <c r="A15" t="s">
        <v>84</v>
      </c>
      <c r="B15">
        <v>91</v>
      </c>
      <c r="C15">
        <v>53</v>
      </c>
      <c r="D15">
        <v>6</v>
      </c>
      <c r="E15" t="s">
        <v>55</v>
      </c>
      <c r="F15">
        <v>5</v>
      </c>
      <c r="G15" t="s">
        <v>51</v>
      </c>
      <c r="H15" s="4" t="s">
        <v>85</v>
      </c>
    </row>
    <row r="16" spans="1:8" x14ac:dyDescent="0.25">
      <c r="A16" t="s">
        <v>84</v>
      </c>
      <c r="B16">
        <v>155</v>
      </c>
      <c r="C16">
        <v>87</v>
      </c>
      <c r="D16" t="s">
        <v>55</v>
      </c>
      <c r="E16" t="s">
        <v>55</v>
      </c>
      <c r="F16">
        <v>7</v>
      </c>
      <c r="G16" t="s">
        <v>51</v>
      </c>
      <c r="H16" s="4" t="s">
        <v>85</v>
      </c>
    </row>
    <row r="17" spans="1:8" ht="45" x14ac:dyDescent="0.25">
      <c r="A17" t="s">
        <v>84</v>
      </c>
      <c r="B17">
        <v>146</v>
      </c>
      <c r="C17">
        <v>95</v>
      </c>
      <c r="D17">
        <v>10</v>
      </c>
      <c r="E17">
        <v>1</v>
      </c>
      <c r="F17">
        <v>8</v>
      </c>
      <c r="G17" t="s">
        <v>51</v>
      </c>
      <c r="H17" s="4" t="s">
        <v>87</v>
      </c>
    </row>
    <row r="18" spans="1:8" x14ac:dyDescent="0.25">
      <c r="A18" t="s">
        <v>84</v>
      </c>
      <c r="B18">
        <v>100</v>
      </c>
      <c r="C18">
        <v>64</v>
      </c>
      <c r="D18">
        <v>11</v>
      </c>
      <c r="E18" t="s">
        <v>55</v>
      </c>
      <c r="F18">
        <v>5</v>
      </c>
      <c r="G18" t="s">
        <v>51</v>
      </c>
      <c r="H18" s="4" t="s">
        <v>85</v>
      </c>
    </row>
    <row r="19" spans="1:8" x14ac:dyDescent="0.25">
      <c r="A19" t="s">
        <v>84</v>
      </c>
      <c r="B19">
        <v>89</v>
      </c>
      <c r="C19">
        <v>37</v>
      </c>
      <c r="D19">
        <v>11</v>
      </c>
      <c r="E19" t="s">
        <v>55</v>
      </c>
      <c r="F19">
        <v>5</v>
      </c>
      <c r="G19" t="s">
        <v>88</v>
      </c>
      <c r="H19" s="4" t="s">
        <v>85</v>
      </c>
    </row>
    <row r="20" spans="1:8" x14ac:dyDescent="0.25">
      <c r="A20" t="s">
        <v>89</v>
      </c>
      <c r="B20">
        <v>231</v>
      </c>
      <c r="C20">
        <v>169</v>
      </c>
      <c r="D20">
        <v>8</v>
      </c>
      <c r="E20">
        <v>24</v>
      </c>
      <c r="F20">
        <v>5</v>
      </c>
      <c r="G20" t="s">
        <v>51</v>
      </c>
    </row>
    <row r="21" spans="1:8" x14ac:dyDescent="0.25">
      <c r="A21" t="s">
        <v>90</v>
      </c>
      <c r="B21">
        <v>201</v>
      </c>
      <c r="C21">
        <v>127</v>
      </c>
      <c r="D21">
        <v>11</v>
      </c>
      <c r="E21">
        <v>17</v>
      </c>
      <c r="F21">
        <v>7</v>
      </c>
      <c r="G21" t="s">
        <v>51</v>
      </c>
    </row>
    <row r="22" spans="1:8" ht="30" x14ac:dyDescent="0.25">
      <c r="A22" t="s">
        <v>90</v>
      </c>
      <c r="B22">
        <v>143</v>
      </c>
      <c r="C22">
        <v>106</v>
      </c>
      <c r="D22">
        <v>16</v>
      </c>
      <c r="E22">
        <v>20</v>
      </c>
      <c r="F22">
        <v>5</v>
      </c>
      <c r="G22" t="s">
        <v>51</v>
      </c>
      <c r="H22" s="4" t="s">
        <v>105</v>
      </c>
    </row>
    <row r="23" spans="1:8" x14ac:dyDescent="0.25">
      <c r="A23" t="s">
        <v>90</v>
      </c>
      <c r="B23">
        <v>206</v>
      </c>
      <c r="C23">
        <v>172</v>
      </c>
      <c r="D23">
        <v>34</v>
      </c>
      <c r="E23">
        <v>25</v>
      </c>
      <c r="F23">
        <v>5</v>
      </c>
      <c r="G23" t="s">
        <v>54</v>
      </c>
    </row>
    <row r="24" spans="1:8" ht="60" x14ac:dyDescent="0.25">
      <c r="A24" t="s">
        <v>90</v>
      </c>
      <c r="B24">
        <v>246</v>
      </c>
      <c r="C24">
        <v>200</v>
      </c>
      <c r="D24">
        <v>41</v>
      </c>
      <c r="E24">
        <v>24</v>
      </c>
      <c r="F24">
        <v>6</v>
      </c>
      <c r="G24" t="s">
        <v>54</v>
      </c>
      <c r="H24" s="4" t="s">
        <v>91</v>
      </c>
    </row>
    <row r="25" spans="1:8" x14ac:dyDescent="0.25">
      <c r="A25" t="s">
        <v>90</v>
      </c>
      <c r="B25">
        <v>185</v>
      </c>
      <c r="C25">
        <v>158</v>
      </c>
      <c r="D25">
        <v>32</v>
      </c>
      <c r="E25">
        <v>7</v>
      </c>
      <c r="F25">
        <v>5</v>
      </c>
      <c r="G25" t="s">
        <v>54</v>
      </c>
    </row>
    <row r="26" spans="1:8" x14ac:dyDescent="0.25">
      <c r="A26" t="s">
        <v>90</v>
      </c>
      <c r="B26">
        <v>191</v>
      </c>
      <c r="C26">
        <v>151</v>
      </c>
      <c r="D26">
        <v>18</v>
      </c>
      <c r="E26">
        <v>23</v>
      </c>
      <c r="F26">
        <v>5</v>
      </c>
      <c r="G26" t="s">
        <v>92</v>
      </c>
    </row>
    <row r="27" spans="1:8" x14ac:dyDescent="0.25">
      <c r="A27" t="s">
        <v>90</v>
      </c>
      <c r="B27">
        <v>235</v>
      </c>
      <c r="C27">
        <v>183</v>
      </c>
      <c r="D27">
        <v>9</v>
      </c>
      <c r="E27">
        <v>19</v>
      </c>
      <c r="F27">
        <v>6</v>
      </c>
      <c r="G27" t="s">
        <v>54</v>
      </c>
    </row>
    <row r="29" spans="1:8" x14ac:dyDescent="0.25">
      <c r="A29" t="s">
        <v>0</v>
      </c>
      <c r="B29">
        <v>24</v>
      </c>
    </row>
    <row r="32" spans="1:8" ht="45" x14ac:dyDescent="0.25">
      <c r="A32" s="8" t="s">
        <v>76</v>
      </c>
      <c r="B32" s="9" t="s">
        <v>281</v>
      </c>
      <c r="D32" s="8" t="s">
        <v>100</v>
      </c>
      <c r="E32" s="9" t="s">
        <v>103</v>
      </c>
      <c r="F32" s="8" t="s">
        <v>93</v>
      </c>
      <c r="G32" s="8" t="s">
        <v>104</v>
      </c>
    </row>
    <row r="33" spans="6:8" ht="60" x14ac:dyDescent="0.25">
      <c r="F33" s="8" t="s">
        <v>94</v>
      </c>
      <c r="G33" s="8" t="s">
        <v>95</v>
      </c>
      <c r="H33" s="9" t="s">
        <v>106</v>
      </c>
    </row>
    <row r="34" spans="6:8" x14ac:dyDescent="0.25">
      <c r="G34" s="8" t="s">
        <v>96</v>
      </c>
    </row>
    <row r="35" spans="6:8" x14ac:dyDescent="0.25">
      <c r="G35" s="8" t="s">
        <v>97</v>
      </c>
    </row>
    <row r="36" spans="6:8" x14ac:dyDescent="0.25">
      <c r="G36" s="8" t="s">
        <v>98</v>
      </c>
    </row>
    <row r="37" spans="6:8" x14ac:dyDescent="0.25">
      <c r="G37" s="8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19" workbookViewId="0">
      <selection activeCell="H38" sqref="H36:H38"/>
    </sheetView>
  </sheetViews>
  <sheetFormatPr defaultRowHeight="15" x14ac:dyDescent="0.25"/>
  <cols>
    <col min="1" max="1" width="25" customWidth="1"/>
    <col min="2" max="2" width="11" bestFit="1" customWidth="1"/>
    <col min="3" max="3" width="16.42578125" bestFit="1" customWidth="1"/>
    <col min="4" max="4" width="19.42578125" customWidth="1"/>
    <col min="5" max="5" width="15.5703125" bestFit="1" customWidth="1"/>
    <col min="6" max="6" width="14.5703125" bestFit="1" customWidth="1"/>
    <col min="7" max="7" width="21.85546875" bestFit="1" customWidth="1"/>
    <col min="8" max="8" width="33.85546875" customWidth="1"/>
    <col min="9" max="9" width="16" customWidth="1"/>
    <col min="10" max="10" width="10" bestFit="1" customWidth="1"/>
  </cols>
  <sheetData>
    <row r="1" spans="1:10" s="1" customFormat="1" x14ac:dyDescent="0.25">
      <c r="A1" s="1" t="s">
        <v>42</v>
      </c>
    </row>
    <row r="2" spans="1:10" s="1" customFormat="1" x14ac:dyDescent="0.25">
      <c r="A2" s="1" t="s">
        <v>43</v>
      </c>
      <c r="B2" s="1" t="s">
        <v>44</v>
      </c>
      <c r="C2" s="1" t="s">
        <v>45</v>
      </c>
      <c r="D2" s="1" t="s">
        <v>46</v>
      </c>
      <c r="E2" s="1" t="s">
        <v>47</v>
      </c>
      <c r="F2" s="1" t="s">
        <v>48</v>
      </c>
      <c r="G2" s="1" t="s">
        <v>49</v>
      </c>
      <c r="H2" s="1" t="s">
        <v>50</v>
      </c>
    </row>
    <row r="3" spans="1:10" x14ac:dyDescent="0.25">
      <c r="B3" s="6">
        <f>AVERAGE(B4:B19)</f>
        <v>285.25</v>
      </c>
      <c r="C3" s="6">
        <f t="shared" ref="C3:F3" si="0">AVERAGE(C4:C19)</f>
        <v>215.4375</v>
      </c>
      <c r="D3" s="6">
        <f t="shared" si="0"/>
        <v>8.2666666666666675</v>
      </c>
      <c r="E3" s="6">
        <f t="shared" si="0"/>
        <v>10.933333333333334</v>
      </c>
      <c r="F3" s="6">
        <f t="shared" si="0"/>
        <v>7.3125</v>
      </c>
      <c r="J3" s="18"/>
    </row>
    <row r="4" spans="1:10" x14ac:dyDescent="0.25">
      <c r="A4" t="s">
        <v>14</v>
      </c>
      <c r="B4">
        <v>170</v>
      </c>
      <c r="C4">
        <v>131</v>
      </c>
      <c r="D4">
        <v>9</v>
      </c>
      <c r="E4">
        <v>5</v>
      </c>
      <c r="F4">
        <v>8</v>
      </c>
      <c r="G4" t="s">
        <v>107</v>
      </c>
      <c r="H4" s="16" t="s">
        <v>120</v>
      </c>
      <c r="I4" s="15"/>
      <c r="J4" s="18"/>
    </row>
    <row r="5" spans="1:10" x14ac:dyDescent="0.25">
      <c r="A5" t="s">
        <v>14</v>
      </c>
      <c r="B5">
        <v>156</v>
      </c>
      <c r="C5">
        <v>134</v>
      </c>
      <c r="D5">
        <v>9</v>
      </c>
      <c r="E5">
        <v>4</v>
      </c>
      <c r="F5">
        <v>5</v>
      </c>
      <c r="G5" t="s">
        <v>54</v>
      </c>
      <c r="J5" s="18"/>
    </row>
    <row r="6" spans="1:10" x14ac:dyDescent="0.25">
      <c r="A6" t="s">
        <v>14</v>
      </c>
      <c r="B6">
        <v>250</v>
      </c>
      <c r="C6">
        <v>185</v>
      </c>
      <c r="D6">
        <v>6</v>
      </c>
      <c r="E6">
        <v>10</v>
      </c>
      <c r="F6">
        <v>7</v>
      </c>
      <c r="G6" t="s">
        <v>107</v>
      </c>
      <c r="H6" t="s">
        <v>108</v>
      </c>
      <c r="J6" s="18"/>
    </row>
    <row r="7" spans="1:10" x14ac:dyDescent="0.25">
      <c r="A7" t="s">
        <v>14</v>
      </c>
      <c r="B7">
        <v>167</v>
      </c>
      <c r="C7">
        <v>115</v>
      </c>
      <c r="D7">
        <v>7</v>
      </c>
      <c r="E7">
        <v>3</v>
      </c>
      <c r="F7">
        <v>7</v>
      </c>
      <c r="G7" t="s">
        <v>109</v>
      </c>
      <c r="H7" s="18"/>
      <c r="J7" s="18"/>
    </row>
    <row r="8" spans="1:10" x14ac:dyDescent="0.25">
      <c r="A8" t="s">
        <v>14</v>
      </c>
      <c r="B8">
        <v>843</v>
      </c>
      <c r="C8">
        <v>581</v>
      </c>
      <c r="D8">
        <v>15</v>
      </c>
      <c r="E8">
        <v>26</v>
      </c>
      <c r="F8">
        <v>6</v>
      </c>
      <c r="G8" t="s">
        <v>107</v>
      </c>
      <c r="H8" t="s">
        <v>108</v>
      </c>
      <c r="J8" s="18"/>
    </row>
    <row r="9" spans="1:10" x14ac:dyDescent="0.25">
      <c r="A9" t="s">
        <v>14</v>
      </c>
      <c r="B9">
        <v>265</v>
      </c>
      <c r="C9">
        <v>148</v>
      </c>
      <c r="D9">
        <v>6</v>
      </c>
      <c r="E9">
        <v>7</v>
      </c>
      <c r="F9">
        <v>8</v>
      </c>
      <c r="G9" t="s">
        <v>107</v>
      </c>
      <c r="H9" t="s">
        <v>108</v>
      </c>
      <c r="J9" s="18"/>
    </row>
    <row r="10" spans="1:10" x14ac:dyDescent="0.25">
      <c r="A10" t="s">
        <v>14</v>
      </c>
      <c r="B10">
        <v>436</v>
      </c>
      <c r="C10">
        <v>307</v>
      </c>
      <c r="D10">
        <v>7</v>
      </c>
      <c r="E10">
        <v>15</v>
      </c>
      <c r="F10">
        <v>8</v>
      </c>
      <c r="G10" t="s">
        <v>107</v>
      </c>
      <c r="H10" t="s">
        <v>108</v>
      </c>
      <c r="J10" s="18"/>
    </row>
    <row r="11" spans="1:10" x14ac:dyDescent="0.25">
      <c r="A11" t="s">
        <v>14</v>
      </c>
      <c r="B11">
        <v>152</v>
      </c>
      <c r="C11">
        <v>131</v>
      </c>
      <c r="D11">
        <v>20</v>
      </c>
      <c r="E11">
        <v>4</v>
      </c>
      <c r="F11">
        <v>6</v>
      </c>
      <c r="G11" t="s">
        <v>109</v>
      </c>
      <c r="J11" s="18"/>
    </row>
    <row r="12" spans="1:10" x14ac:dyDescent="0.25">
      <c r="A12" t="s">
        <v>14</v>
      </c>
      <c r="B12">
        <v>376</v>
      </c>
      <c r="C12">
        <v>332</v>
      </c>
      <c r="D12">
        <v>6</v>
      </c>
      <c r="E12">
        <v>29</v>
      </c>
      <c r="F12">
        <v>7</v>
      </c>
      <c r="G12" t="s">
        <v>107</v>
      </c>
      <c r="H12" t="s">
        <v>108</v>
      </c>
      <c r="J12" s="18"/>
    </row>
    <row r="13" spans="1:10" x14ac:dyDescent="0.25">
      <c r="A13" t="s">
        <v>14</v>
      </c>
      <c r="B13">
        <v>206</v>
      </c>
      <c r="C13">
        <v>183</v>
      </c>
      <c r="D13">
        <v>3</v>
      </c>
      <c r="E13">
        <v>3</v>
      </c>
      <c r="F13">
        <v>5</v>
      </c>
      <c r="G13" t="s">
        <v>107</v>
      </c>
      <c r="H13" t="s">
        <v>108</v>
      </c>
      <c r="J13" s="18"/>
    </row>
    <row r="14" spans="1:10" x14ac:dyDescent="0.25">
      <c r="A14" t="s">
        <v>14</v>
      </c>
      <c r="B14">
        <v>215</v>
      </c>
      <c r="C14">
        <v>172</v>
      </c>
      <c r="D14">
        <v>9</v>
      </c>
      <c r="E14">
        <v>9</v>
      </c>
      <c r="F14">
        <v>8</v>
      </c>
      <c r="G14" t="s">
        <v>109</v>
      </c>
      <c r="J14" s="18"/>
    </row>
    <row r="15" spans="1:10" x14ac:dyDescent="0.25">
      <c r="A15" t="s">
        <v>14</v>
      </c>
      <c r="B15">
        <v>336</v>
      </c>
      <c r="C15">
        <v>305</v>
      </c>
      <c r="D15" t="s">
        <v>55</v>
      </c>
      <c r="E15" t="s">
        <v>55</v>
      </c>
      <c r="F15">
        <v>14</v>
      </c>
      <c r="G15" t="s">
        <v>110</v>
      </c>
      <c r="J15" s="18"/>
    </row>
    <row r="16" spans="1:10" x14ac:dyDescent="0.25">
      <c r="A16" t="s">
        <v>14</v>
      </c>
      <c r="B16">
        <v>239</v>
      </c>
      <c r="C16">
        <v>208</v>
      </c>
      <c r="D16">
        <v>5</v>
      </c>
      <c r="E16">
        <v>14</v>
      </c>
      <c r="F16">
        <v>7</v>
      </c>
      <c r="G16" t="s">
        <v>107</v>
      </c>
      <c r="H16" t="s">
        <v>108</v>
      </c>
      <c r="J16" s="18"/>
    </row>
    <row r="17" spans="1:10" x14ac:dyDescent="0.25">
      <c r="A17" t="s">
        <v>14</v>
      </c>
      <c r="B17">
        <v>232</v>
      </c>
      <c r="C17">
        <v>139</v>
      </c>
      <c r="D17">
        <v>14</v>
      </c>
      <c r="E17">
        <v>4</v>
      </c>
      <c r="F17">
        <v>8</v>
      </c>
      <c r="G17" t="s">
        <v>107</v>
      </c>
      <c r="J17" s="18"/>
    </row>
    <row r="18" spans="1:10" x14ac:dyDescent="0.25">
      <c r="A18" t="s">
        <v>14</v>
      </c>
      <c r="B18">
        <v>220</v>
      </c>
      <c r="C18">
        <v>140</v>
      </c>
      <c r="D18">
        <v>5</v>
      </c>
      <c r="E18">
        <v>8</v>
      </c>
      <c r="F18">
        <v>7</v>
      </c>
      <c r="G18" t="s">
        <v>109</v>
      </c>
      <c r="J18" s="18"/>
    </row>
    <row r="19" spans="1:10" ht="45" x14ac:dyDescent="0.25">
      <c r="A19" t="s">
        <v>14</v>
      </c>
      <c r="B19">
        <v>301</v>
      </c>
      <c r="C19">
        <v>236</v>
      </c>
      <c r="D19">
        <v>3</v>
      </c>
      <c r="E19">
        <v>23</v>
      </c>
      <c r="F19">
        <v>6</v>
      </c>
      <c r="G19" t="s">
        <v>107</v>
      </c>
      <c r="H19" s="4" t="s">
        <v>118</v>
      </c>
    </row>
    <row r="21" spans="1:10" x14ac:dyDescent="0.25">
      <c r="A21" t="s">
        <v>0</v>
      </c>
      <c r="B21">
        <v>16</v>
      </c>
    </row>
    <row r="24" spans="1:10" ht="135" x14ac:dyDescent="0.25">
      <c r="A24" s="8" t="s">
        <v>76</v>
      </c>
      <c r="D24" s="8" t="s">
        <v>113</v>
      </c>
      <c r="E24" s="9" t="s">
        <v>114</v>
      </c>
      <c r="F24" s="8" t="s">
        <v>93</v>
      </c>
      <c r="G24" s="8" t="s">
        <v>78</v>
      </c>
      <c r="H24" s="9" t="s">
        <v>119</v>
      </c>
    </row>
    <row r="25" spans="1:10" x14ac:dyDescent="0.25">
      <c r="F25" s="8" t="s">
        <v>111</v>
      </c>
      <c r="G25" s="8" t="s">
        <v>115</v>
      </c>
    </row>
    <row r="26" spans="1:10" x14ac:dyDescent="0.25">
      <c r="F26" s="8" t="s">
        <v>112</v>
      </c>
      <c r="G26" s="8" t="s">
        <v>116</v>
      </c>
    </row>
    <row r="27" spans="1:10" x14ac:dyDescent="0.25">
      <c r="G27" s="8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A40" workbookViewId="0">
      <selection activeCell="B45" sqref="B45"/>
    </sheetView>
  </sheetViews>
  <sheetFormatPr defaultRowHeight="15" x14ac:dyDescent="0.25"/>
  <cols>
    <col min="1" max="1" width="36.28515625" bestFit="1" customWidth="1"/>
    <col min="2" max="2" width="13.42578125" customWidth="1"/>
    <col min="3" max="3" width="16.28515625" customWidth="1"/>
    <col min="4" max="4" width="18.7109375" bestFit="1" customWidth="1"/>
    <col min="5" max="5" width="16.28515625" customWidth="1"/>
    <col min="6" max="6" width="15.7109375" customWidth="1"/>
    <col min="7" max="7" width="26.28515625" customWidth="1"/>
    <col min="8" max="8" width="23.42578125" style="4" customWidth="1"/>
  </cols>
  <sheetData>
    <row r="1" spans="1:8" s="1" customFormat="1" x14ac:dyDescent="0.25">
      <c r="A1" s="1" t="s">
        <v>42</v>
      </c>
      <c r="H1" s="12"/>
    </row>
    <row r="2" spans="1:8" s="1" customFormat="1" x14ac:dyDescent="0.25">
      <c r="A2" s="1" t="s">
        <v>43</v>
      </c>
      <c r="B2" s="1" t="s">
        <v>44</v>
      </c>
      <c r="C2" s="1" t="s">
        <v>45</v>
      </c>
      <c r="D2" s="1" t="s">
        <v>46</v>
      </c>
      <c r="E2" s="1" t="s">
        <v>47</v>
      </c>
      <c r="F2" s="1" t="s">
        <v>48</v>
      </c>
      <c r="G2" s="1" t="s">
        <v>49</v>
      </c>
      <c r="H2" s="12" t="s">
        <v>50</v>
      </c>
    </row>
    <row r="3" spans="1:8" x14ac:dyDescent="0.25">
      <c r="B3" s="11">
        <f>AVERAGE(B4:B40)</f>
        <v>223.86486486486487</v>
      </c>
      <c r="C3" s="11">
        <f t="shared" ref="C3:F3" si="0">AVERAGE(C4:C40)</f>
        <v>170.86486486486487</v>
      </c>
      <c r="D3" s="11">
        <f t="shared" si="0"/>
        <v>15.861111111111111</v>
      </c>
      <c r="E3" s="11">
        <f t="shared" si="0"/>
        <v>25.944444444444443</v>
      </c>
      <c r="F3" s="11">
        <f t="shared" si="0"/>
        <v>5.1621621621621623</v>
      </c>
    </row>
    <row r="4" spans="1:8" x14ac:dyDescent="0.25">
      <c r="A4" t="s">
        <v>121</v>
      </c>
      <c r="B4">
        <v>222</v>
      </c>
      <c r="C4">
        <v>171</v>
      </c>
      <c r="D4">
        <v>21</v>
      </c>
      <c r="E4">
        <v>45</v>
      </c>
      <c r="F4">
        <v>5</v>
      </c>
      <c r="G4" t="s">
        <v>51</v>
      </c>
    </row>
    <row r="5" spans="1:8" x14ac:dyDescent="0.25">
      <c r="A5" t="s">
        <v>121</v>
      </c>
      <c r="B5">
        <v>148</v>
      </c>
      <c r="C5">
        <v>107</v>
      </c>
      <c r="D5">
        <v>17</v>
      </c>
      <c r="E5">
        <v>16</v>
      </c>
      <c r="F5">
        <v>5</v>
      </c>
      <c r="G5" t="s">
        <v>51</v>
      </c>
    </row>
    <row r="6" spans="1:8" x14ac:dyDescent="0.25">
      <c r="A6" t="s">
        <v>121</v>
      </c>
      <c r="B6">
        <v>287</v>
      </c>
      <c r="C6">
        <v>195</v>
      </c>
      <c r="D6">
        <v>34</v>
      </c>
      <c r="E6">
        <v>19</v>
      </c>
      <c r="F6">
        <v>5</v>
      </c>
      <c r="G6" t="s">
        <v>51</v>
      </c>
    </row>
    <row r="7" spans="1:8" x14ac:dyDescent="0.25">
      <c r="A7" t="s">
        <v>121</v>
      </c>
      <c r="B7">
        <v>260</v>
      </c>
      <c r="C7">
        <v>212</v>
      </c>
      <c r="D7">
        <v>18</v>
      </c>
      <c r="E7">
        <v>37</v>
      </c>
      <c r="F7">
        <v>5</v>
      </c>
      <c r="G7" t="s">
        <v>51</v>
      </c>
    </row>
    <row r="8" spans="1:8" ht="30" x14ac:dyDescent="0.25">
      <c r="A8" t="s">
        <v>121</v>
      </c>
      <c r="B8">
        <v>396</v>
      </c>
      <c r="C8">
        <v>361</v>
      </c>
      <c r="D8">
        <v>17</v>
      </c>
      <c r="E8">
        <v>25</v>
      </c>
      <c r="F8">
        <v>6</v>
      </c>
      <c r="G8" t="s">
        <v>51</v>
      </c>
      <c r="H8" s="4" t="s">
        <v>149</v>
      </c>
    </row>
    <row r="9" spans="1:8" x14ac:dyDescent="0.25">
      <c r="A9" t="s">
        <v>121</v>
      </c>
      <c r="B9">
        <v>200</v>
      </c>
      <c r="C9">
        <v>154</v>
      </c>
      <c r="D9">
        <v>10</v>
      </c>
      <c r="E9">
        <v>24</v>
      </c>
      <c r="F9">
        <v>5</v>
      </c>
      <c r="G9" t="s">
        <v>51</v>
      </c>
    </row>
    <row r="10" spans="1:8" x14ac:dyDescent="0.25">
      <c r="A10" t="s">
        <v>121</v>
      </c>
      <c r="B10">
        <v>226</v>
      </c>
      <c r="C10">
        <v>166</v>
      </c>
      <c r="D10">
        <v>27</v>
      </c>
      <c r="E10">
        <v>43</v>
      </c>
      <c r="F10">
        <v>5</v>
      </c>
      <c r="G10" t="s">
        <v>51</v>
      </c>
    </row>
    <row r="11" spans="1:8" x14ac:dyDescent="0.25">
      <c r="A11" t="s">
        <v>121</v>
      </c>
      <c r="B11">
        <v>190</v>
      </c>
      <c r="C11">
        <v>145</v>
      </c>
      <c r="D11">
        <v>13</v>
      </c>
      <c r="E11">
        <v>16</v>
      </c>
      <c r="F11">
        <v>5</v>
      </c>
      <c r="G11" t="s">
        <v>51</v>
      </c>
    </row>
    <row r="12" spans="1:8" x14ac:dyDescent="0.25">
      <c r="A12" t="s">
        <v>122</v>
      </c>
      <c r="B12">
        <v>248</v>
      </c>
      <c r="C12">
        <v>156</v>
      </c>
      <c r="D12">
        <v>21</v>
      </c>
      <c r="E12">
        <v>36</v>
      </c>
      <c r="F12">
        <v>5</v>
      </c>
      <c r="G12" t="s">
        <v>51</v>
      </c>
    </row>
    <row r="13" spans="1:8" x14ac:dyDescent="0.25">
      <c r="A13" t="s">
        <v>122</v>
      </c>
      <c r="B13">
        <v>354</v>
      </c>
      <c r="C13">
        <v>312</v>
      </c>
      <c r="D13">
        <v>11</v>
      </c>
      <c r="E13" t="s">
        <v>55</v>
      </c>
      <c r="F13">
        <v>5</v>
      </c>
      <c r="G13" t="s">
        <v>51</v>
      </c>
      <c r="H13" s="4" t="s">
        <v>123</v>
      </c>
    </row>
    <row r="14" spans="1:8" ht="45" x14ac:dyDescent="0.25">
      <c r="A14" t="s">
        <v>124</v>
      </c>
      <c r="B14">
        <v>151</v>
      </c>
      <c r="C14">
        <v>107</v>
      </c>
      <c r="D14">
        <v>10</v>
      </c>
      <c r="E14">
        <v>19</v>
      </c>
      <c r="F14">
        <v>5</v>
      </c>
      <c r="G14" t="s">
        <v>51</v>
      </c>
      <c r="H14" s="4" t="s">
        <v>125</v>
      </c>
    </row>
    <row r="15" spans="1:8" ht="60" x14ac:dyDescent="0.25">
      <c r="A15" t="s">
        <v>124</v>
      </c>
      <c r="B15">
        <v>123</v>
      </c>
      <c r="C15">
        <v>100</v>
      </c>
      <c r="D15">
        <v>9</v>
      </c>
      <c r="E15">
        <v>16</v>
      </c>
      <c r="F15">
        <v>5</v>
      </c>
      <c r="G15" t="s">
        <v>51</v>
      </c>
      <c r="H15" s="4" t="s">
        <v>126</v>
      </c>
    </row>
    <row r="16" spans="1:8" ht="45" x14ac:dyDescent="0.25">
      <c r="A16" t="s">
        <v>124</v>
      </c>
      <c r="B16">
        <v>241</v>
      </c>
      <c r="C16">
        <v>182</v>
      </c>
      <c r="D16">
        <v>15</v>
      </c>
      <c r="E16">
        <v>43</v>
      </c>
      <c r="F16">
        <v>5</v>
      </c>
      <c r="G16" t="s">
        <v>51</v>
      </c>
      <c r="H16" s="4" t="s">
        <v>127</v>
      </c>
    </row>
    <row r="17" spans="1:8" ht="60" x14ac:dyDescent="0.25">
      <c r="A17" t="s">
        <v>124</v>
      </c>
      <c r="B17">
        <v>121</v>
      </c>
      <c r="C17">
        <v>85</v>
      </c>
      <c r="D17">
        <v>10</v>
      </c>
      <c r="E17">
        <v>9</v>
      </c>
      <c r="F17">
        <v>5</v>
      </c>
      <c r="G17" t="s">
        <v>51</v>
      </c>
      <c r="H17" s="4" t="s">
        <v>128</v>
      </c>
    </row>
    <row r="18" spans="1:8" x14ac:dyDescent="0.25">
      <c r="A18" t="s">
        <v>124</v>
      </c>
      <c r="B18">
        <v>172</v>
      </c>
      <c r="C18">
        <v>107</v>
      </c>
      <c r="D18">
        <v>31</v>
      </c>
      <c r="E18">
        <v>18</v>
      </c>
      <c r="F18">
        <v>5</v>
      </c>
      <c r="G18" t="s">
        <v>51</v>
      </c>
    </row>
    <row r="19" spans="1:8" x14ac:dyDescent="0.25">
      <c r="A19" t="s">
        <v>124</v>
      </c>
      <c r="B19">
        <v>208</v>
      </c>
      <c r="C19">
        <v>167</v>
      </c>
      <c r="D19">
        <v>10</v>
      </c>
      <c r="E19">
        <v>25</v>
      </c>
      <c r="F19">
        <v>5</v>
      </c>
      <c r="G19" t="s">
        <v>51</v>
      </c>
    </row>
    <row r="20" spans="1:8" ht="60" x14ac:dyDescent="0.25">
      <c r="A20" t="s">
        <v>129</v>
      </c>
      <c r="B20">
        <v>253</v>
      </c>
      <c r="C20">
        <v>198</v>
      </c>
      <c r="D20">
        <v>11</v>
      </c>
      <c r="E20">
        <v>29</v>
      </c>
      <c r="F20">
        <v>5</v>
      </c>
      <c r="G20" t="s">
        <v>51</v>
      </c>
      <c r="H20" s="4" t="s">
        <v>130</v>
      </c>
    </row>
    <row r="21" spans="1:8" ht="60" x14ac:dyDescent="0.25">
      <c r="A21" t="s">
        <v>129</v>
      </c>
      <c r="B21">
        <v>234</v>
      </c>
      <c r="C21">
        <v>113</v>
      </c>
      <c r="D21">
        <v>9</v>
      </c>
      <c r="E21">
        <v>16</v>
      </c>
      <c r="F21">
        <v>5</v>
      </c>
      <c r="G21" t="s">
        <v>51</v>
      </c>
      <c r="H21" s="4" t="s">
        <v>126</v>
      </c>
    </row>
    <row r="22" spans="1:8" x14ac:dyDescent="0.25">
      <c r="A22" t="s">
        <v>129</v>
      </c>
      <c r="B22">
        <v>226</v>
      </c>
      <c r="C22">
        <v>171</v>
      </c>
      <c r="D22">
        <v>22</v>
      </c>
      <c r="E22">
        <v>19</v>
      </c>
      <c r="F22">
        <v>6</v>
      </c>
      <c r="G22" t="s">
        <v>51</v>
      </c>
    </row>
    <row r="23" spans="1:8" ht="45" x14ac:dyDescent="0.25">
      <c r="A23" t="s">
        <v>129</v>
      </c>
      <c r="B23">
        <v>135</v>
      </c>
      <c r="C23">
        <v>98</v>
      </c>
      <c r="D23">
        <v>14</v>
      </c>
      <c r="E23">
        <v>17</v>
      </c>
      <c r="F23">
        <v>5</v>
      </c>
      <c r="G23" t="s">
        <v>51</v>
      </c>
      <c r="H23" s="4" t="s">
        <v>131</v>
      </c>
    </row>
    <row r="24" spans="1:8" ht="45" x14ac:dyDescent="0.25">
      <c r="A24" t="s">
        <v>129</v>
      </c>
      <c r="B24">
        <v>260</v>
      </c>
      <c r="C24">
        <v>178</v>
      </c>
      <c r="D24">
        <v>12</v>
      </c>
      <c r="E24">
        <v>14</v>
      </c>
      <c r="F24">
        <v>5</v>
      </c>
      <c r="G24" t="s">
        <v>51</v>
      </c>
      <c r="H24" s="4" t="s">
        <v>132</v>
      </c>
    </row>
    <row r="25" spans="1:8" x14ac:dyDescent="0.25">
      <c r="A25" t="s">
        <v>133</v>
      </c>
      <c r="B25">
        <v>193</v>
      </c>
      <c r="C25">
        <v>161</v>
      </c>
      <c r="D25">
        <v>13</v>
      </c>
      <c r="E25">
        <v>16</v>
      </c>
      <c r="F25">
        <v>5</v>
      </c>
      <c r="G25" t="s">
        <v>51</v>
      </c>
    </row>
    <row r="26" spans="1:8" x14ac:dyDescent="0.25">
      <c r="A26" t="s">
        <v>133</v>
      </c>
      <c r="B26">
        <v>213</v>
      </c>
      <c r="C26">
        <v>114</v>
      </c>
      <c r="D26">
        <v>11</v>
      </c>
      <c r="E26">
        <v>24</v>
      </c>
      <c r="F26">
        <v>5</v>
      </c>
      <c r="G26" t="s">
        <v>51</v>
      </c>
      <c r="H26" s="4" t="s">
        <v>134</v>
      </c>
    </row>
    <row r="27" spans="1:8" x14ac:dyDescent="0.25">
      <c r="A27" t="s">
        <v>133</v>
      </c>
      <c r="B27">
        <v>295</v>
      </c>
      <c r="C27">
        <v>266</v>
      </c>
      <c r="D27">
        <v>14</v>
      </c>
      <c r="E27">
        <v>36</v>
      </c>
      <c r="F27">
        <v>5</v>
      </c>
      <c r="G27" t="s">
        <v>51</v>
      </c>
    </row>
    <row r="28" spans="1:8" ht="30" x14ac:dyDescent="0.25">
      <c r="A28" t="s">
        <v>133</v>
      </c>
      <c r="B28">
        <v>306</v>
      </c>
      <c r="C28">
        <v>238</v>
      </c>
      <c r="D28">
        <v>27</v>
      </c>
      <c r="E28">
        <v>38</v>
      </c>
      <c r="F28">
        <v>6</v>
      </c>
      <c r="G28" t="s">
        <v>51</v>
      </c>
      <c r="H28" s="4" t="s">
        <v>135</v>
      </c>
    </row>
    <row r="29" spans="1:8" x14ac:dyDescent="0.25">
      <c r="A29" t="s">
        <v>133</v>
      </c>
      <c r="B29">
        <v>158</v>
      </c>
      <c r="C29">
        <v>121</v>
      </c>
      <c r="D29">
        <v>16</v>
      </c>
      <c r="E29">
        <v>28</v>
      </c>
      <c r="F29">
        <v>5</v>
      </c>
      <c r="G29" t="s">
        <v>51</v>
      </c>
    </row>
    <row r="30" spans="1:8" x14ac:dyDescent="0.25">
      <c r="A30" t="s">
        <v>136</v>
      </c>
      <c r="B30">
        <v>300</v>
      </c>
      <c r="C30">
        <v>198</v>
      </c>
      <c r="D30">
        <v>11</v>
      </c>
      <c r="E30">
        <v>58</v>
      </c>
      <c r="F30">
        <v>5</v>
      </c>
      <c r="G30" t="s">
        <v>51</v>
      </c>
    </row>
    <row r="31" spans="1:8" ht="60" x14ac:dyDescent="0.25">
      <c r="A31" t="s">
        <v>136</v>
      </c>
      <c r="B31">
        <v>193</v>
      </c>
      <c r="C31">
        <v>167</v>
      </c>
      <c r="D31">
        <v>23</v>
      </c>
      <c r="E31">
        <v>16</v>
      </c>
      <c r="F31">
        <v>5</v>
      </c>
      <c r="G31" t="s">
        <v>51</v>
      </c>
      <c r="H31" s="4" t="s">
        <v>148</v>
      </c>
    </row>
    <row r="32" spans="1:8" x14ac:dyDescent="0.25">
      <c r="A32" t="s">
        <v>136</v>
      </c>
      <c r="B32">
        <v>187</v>
      </c>
      <c r="C32">
        <v>160</v>
      </c>
      <c r="D32">
        <v>12</v>
      </c>
      <c r="E32">
        <v>19</v>
      </c>
      <c r="F32">
        <v>5</v>
      </c>
      <c r="G32" t="s">
        <v>51</v>
      </c>
    </row>
    <row r="33" spans="1:8" x14ac:dyDescent="0.25">
      <c r="A33" t="s">
        <v>136</v>
      </c>
      <c r="B33">
        <v>137</v>
      </c>
      <c r="C33">
        <v>114</v>
      </c>
      <c r="D33">
        <v>10</v>
      </c>
      <c r="E33">
        <v>22</v>
      </c>
      <c r="F33">
        <v>5</v>
      </c>
      <c r="G33" t="s">
        <v>51</v>
      </c>
    </row>
    <row r="34" spans="1:8" ht="60" x14ac:dyDescent="0.25">
      <c r="A34" t="s">
        <v>136</v>
      </c>
      <c r="B34">
        <v>207</v>
      </c>
      <c r="C34">
        <v>146</v>
      </c>
      <c r="D34">
        <v>20</v>
      </c>
      <c r="E34">
        <v>30</v>
      </c>
      <c r="F34">
        <v>5</v>
      </c>
      <c r="G34" t="s">
        <v>51</v>
      </c>
      <c r="H34" s="4" t="s">
        <v>147</v>
      </c>
    </row>
    <row r="35" spans="1:8" x14ac:dyDescent="0.25">
      <c r="A35" t="s">
        <v>136</v>
      </c>
      <c r="B35">
        <v>166</v>
      </c>
      <c r="C35">
        <v>130</v>
      </c>
      <c r="D35">
        <v>19</v>
      </c>
      <c r="E35">
        <v>26</v>
      </c>
      <c r="F35">
        <v>5</v>
      </c>
      <c r="G35" t="s">
        <v>51</v>
      </c>
    </row>
    <row r="36" spans="1:8" x14ac:dyDescent="0.25">
      <c r="A36" t="s">
        <v>137</v>
      </c>
      <c r="B36">
        <v>287</v>
      </c>
      <c r="C36">
        <v>207</v>
      </c>
      <c r="D36">
        <v>21</v>
      </c>
      <c r="E36">
        <v>51</v>
      </c>
      <c r="F36">
        <v>5</v>
      </c>
      <c r="G36" t="s">
        <v>51</v>
      </c>
    </row>
    <row r="37" spans="1:8" ht="60" x14ac:dyDescent="0.25">
      <c r="A37" t="s">
        <v>137</v>
      </c>
      <c r="B37">
        <v>217</v>
      </c>
      <c r="C37">
        <v>174</v>
      </c>
      <c r="D37">
        <v>13</v>
      </c>
      <c r="E37">
        <v>31</v>
      </c>
      <c r="F37">
        <v>6</v>
      </c>
      <c r="G37" t="s">
        <v>51</v>
      </c>
      <c r="H37" s="4" t="s">
        <v>138</v>
      </c>
    </row>
    <row r="38" spans="1:8" x14ac:dyDescent="0.25">
      <c r="A38" t="s">
        <v>139</v>
      </c>
      <c r="B38">
        <v>233</v>
      </c>
      <c r="C38">
        <v>196</v>
      </c>
      <c r="D38">
        <v>8</v>
      </c>
      <c r="E38">
        <v>13</v>
      </c>
      <c r="F38">
        <v>6</v>
      </c>
      <c r="G38" t="s">
        <v>51</v>
      </c>
    </row>
    <row r="39" spans="1:8" x14ac:dyDescent="0.25">
      <c r="A39" t="s">
        <v>139</v>
      </c>
      <c r="B39">
        <v>286</v>
      </c>
      <c r="C39">
        <v>242</v>
      </c>
      <c r="D39" t="s">
        <v>55</v>
      </c>
      <c r="E39">
        <v>31</v>
      </c>
      <c r="F39">
        <v>5</v>
      </c>
      <c r="G39" t="s">
        <v>51</v>
      </c>
    </row>
    <row r="40" spans="1:8" x14ac:dyDescent="0.25">
      <c r="A40" t="s">
        <v>140</v>
      </c>
      <c r="B40">
        <v>250</v>
      </c>
      <c r="C40">
        <v>203</v>
      </c>
      <c r="D40">
        <v>11</v>
      </c>
      <c r="E40">
        <v>9</v>
      </c>
      <c r="F40">
        <v>6</v>
      </c>
      <c r="G40" t="s">
        <v>51</v>
      </c>
    </row>
    <row r="42" spans="1:8" x14ac:dyDescent="0.25">
      <c r="A42" t="s">
        <v>0</v>
      </c>
      <c r="B42">
        <v>37</v>
      </c>
      <c r="F42" t="s">
        <v>141</v>
      </c>
    </row>
    <row r="45" spans="1:8" ht="210" x14ac:dyDescent="0.25">
      <c r="A45" s="8" t="s">
        <v>76</v>
      </c>
      <c r="B45" s="9" t="s">
        <v>282</v>
      </c>
      <c r="C45" s="8"/>
      <c r="D45" s="8" t="s">
        <v>145</v>
      </c>
      <c r="E45" s="9" t="s">
        <v>146</v>
      </c>
      <c r="F45" s="8" t="s">
        <v>69</v>
      </c>
      <c r="G45" s="8" t="s">
        <v>78</v>
      </c>
      <c r="H45" s="9" t="s">
        <v>150</v>
      </c>
    </row>
    <row r="46" spans="1:8" x14ac:dyDescent="0.25">
      <c r="C46" s="8"/>
      <c r="F46" s="8" t="s">
        <v>143</v>
      </c>
      <c r="G46" s="8" t="s">
        <v>142</v>
      </c>
    </row>
    <row r="47" spans="1:8" x14ac:dyDescent="0.25">
      <c r="F47" s="8" t="s">
        <v>144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7"/>
  <sheetViews>
    <sheetView tabSelected="1" topLeftCell="B125" workbookViewId="0">
      <selection activeCell="E136" sqref="E136"/>
    </sheetView>
  </sheetViews>
  <sheetFormatPr defaultRowHeight="15" x14ac:dyDescent="0.25"/>
  <cols>
    <col min="1" max="1" width="30.42578125" bestFit="1" customWidth="1"/>
    <col min="2" max="2" width="11" bestFit="1" customWidth="1"/>
    <col min="3" max="3" width="16.42578125" bestFit="1" customWidth="1"/>
    <col min="4" max="4" width="16.5703125" bestFit="1" customWidth="1"/>
    <col min="5" max="5" width="15.5703125" bestFit="1" customWidth="1"/>
    <col min="6" max="6" width="14.5703125" bestFit="1" customWidth="1"/>
    <col min="7" max="7" width="21" customWidth="1"/>
    <col min="8" max="8" width="35.7109375" style="4" customWidth="1"/>
  </cols>
  <sheetData>
    <row r="1" spans="1:8" s="1" customFormat="1" x14ac:dyDescent="0.25">
      <c r="A1" s="1" t="s">
        <v>151</v>
      </c>
      <c r="H1" s="12"/>
    </row>
    <row r="2" spans="1:8" s="1" customFormat="1" x14ac:dyDescent="0.25">
      <c r="A2" s="1" t="s">
        <v>43</v>
      </c>
      <c r="B2" s="1" t="s">
        <v>44</v>
      </c>
      <c r="C2" s="1" t="s">
        <v>45</v>
      </c>
      <c r="D2" s="1" t="s">
        <v>46</v>
      </c>
      <c r="E2" s="1" t="s">
        <v>47</v>
      </c>
      <c r="F2" s="1" t="s">
        <v>48</v>
      </c>
      <c r="G2" s="1" t="s">
        <v>49</v>
      </c>
      <c r="H2" s="12" t="s">
        <v>50</v>
      </c>
    </row>
    <row r="3" spans="1:8" x14ac:dyDescent="0.25">
      <c r="B3" s="11">
        <f>AVERAGE(B4:B127)</f>
        <v>181.33064516129033</v>
      </c>
      <c r="C3" s="11">
        <f t="shared" ref="C3:F3" si="0">AVERAGE(C4:C127)</f>
        <v>140.29032258064515</v>
      </c>
      <c r="D3" s="11">
        <f t="shared" si="0"/>
        <v>10.957264957264957</v>
      </c>
      <c r="E3" s="11">
        <f t="shared" si="0"/>
        <v>4.7192982456140351</v>
      </c>
      <c r="F3" s="11">
        <f t="shared" si="0"/>
        <v>6.854838709677419</v>
      </c>
    </row>
    <row r="4" spans="1:8" x14ac:dyDescent="0.25">
      <c r="A4" t="s">
        <v>152</v>
      </c>
      <c r="B4">
        <v>185</v>
      </c>
      <c r="C4">
        <v>152</v>
      </c>
      <c r="D4">
        <v>12</v>
      </c>
      <c r="E4">
        <v>4</v>
      </c>
      <c r="F4">
        <v>7</v>
      </c>
      <c r="G4" t="s">
        <v>54</v>
      </c>
    </row>
    <row r="5" spans="1:8" x14ac:dyDescent="0.25">
      <c r="A5" t="s">
        <v>152</v>
      </c>
      <c r="B5">
        <v>211</v>
      </c>
      <c r="C5">
        <v>183</v>
      </c>
      <c r="D5">
        <v>13</v>
      </c>
      <c r="E5">
        <v>5</v>
      </c>
      <c r="F5">
        <v>6</v>
      </c>
      <c r="G5" t="s">
        <v>54</v>
      </c>
    </row>
    <row r="6" spans="1:8" x14ac:dyDescent="0.25">
      <c r="A6" t="s">
        <v>152</v>
      </c>
      <c r="B6">
        <v>141</v>
      </c>
      <c r="C6">
        <v>94</v>
      </c>
      <c r="D6">
        <v>4</v>
      </c>
      <c r="E6">
        <v>5</v>
      </c>
      <c r="F6">
        <v>7</v>
      </c>
      <c r="G6" t="s">
        <v>54</v>
      </c>
    </row>
    <row r="7" spans="1:8" x14ac:dyDescent="0.25">
      <c r="A7" t="s">
        <v>152</v>
      </c>
      <c r="B7">
        <v>37</v>
      </c>
      <c r="C7">
        <v>23</v>
      </c>
      <c r="D7">
        <v>4</v>
      </c>
      <c r="E7">
        <v>2</v>
      </c>
      <c r="F7">
        <v>4</v>
      </c>
      <c r="G7" t="s">
        <v>51</v>
      </c>
    </row>
    <row r="8" spans="1:8" x14ac:dyDescent="0.25">
      <c r="A8" t="s">
        <v>152</v>
      </c>
      <c r="B8">
        <v>154</v>
      </c>
      <c r="C8">
        <v>123</v>
      </c>
      <c r="D8">
        <v>7</v>
      </c>
      <c r="E8">
        <v>6</v>
      </c>
      <c r="F8">
        <v>7</v>
      </c>
      <c r="G8" t="s">
        <v>54</v>
      </c>
    </row>
    <row r="9" spans="1:8" x14ac:dyDescent="0.25">
      <c r="A9" t="s">
        <v>153</v>
      </c>
      <c r="B9">
        <v>109</v>
      </c>
      <c r="C9">
        <v>94</v>
      </c>
      <c r="D9">
        <v>19</v>
      </c>
      <c r="E9">
        <v>6</v>
      </c>
      <c r="F9">
        <v>4</v>
      </c>
      <c r="G9" t="s">
        <v>54</v>
      </c>
    </row>
    <row r="10" spans="1:8" x14ac:dyDescent="0.25">
      <c r="A10" t="s">
        <v>153</v>
      </c>
      <c r="B10">
        <v>172</v>
      </c>
      <c r="C10">
        <v>137</v>
      </c>
      <c r="D10">
        <v>11</v>
      </c>
      <c r="E10">
        <v>4</v>
      </c>
      <c r="F10">
        <v>7</v>
      </c>
      <c r="G10" t="s">
        <v>54</v>
      </c>
    </row>
    <row r="11" spans="1:8" x14ac:dyDescent="0.25">
      <c r="A11" t="s">
        <v>153</v>
      </c>
      <c r="B11">
        <v>191</v>
      </c>
      <c r="C11">
        <v>178</v>
      </c>
      <c r="D11">
        <v>5</v>
      </c>
      <c r="E11">
        <v>3</v>
      </c>
      <c r="F11">
        <v>4</v>
      </c>
      <c r="G11" t="s">
        <v>54</v>
      </c>
    </row>
    <row r="12" spans="1:8" x14ac:dyDescent="0.25">
      <c r="A12" t="s">
        <v>153</v>
      </c>
      <c r="B12">
        <v>133</v>
      </c>
      <c r="C12">
        <v>106</v>
      </c>
      <c r="D12">
        <v>10</v>
      </c>
      <c r="E12">
        <v>3</v>
      </c>
      <c r="F12">
        <v>7</v>
      </c>
      <c r="G12" t="s">
        <v>54</v>
      </c>
    </row>
    <row r="13" spans="1:8" x14ac:dyDescent="0.25">
      <c r="A13" t="s">
        <v>153</v>
      </c>
      <c r="B13">
        <v>211</v>
      </c>
      <c r="C13">
        <v>164</v>
      </c>
      <c r="D13" t="s">
        <v>55</v>
      </c>
      <c r="E13">
        <v>7</v>
      </c>
      <c r="F13">
        <v>10</v>
      </c>
      <c r="G13" t="s">
        <v>54</v>
      </c>
    </row>
    <row r="14" spans="1:8" ht="45" x14ac:dyDescent="0.25">
      <c r="A14" t="s">
        <v>153</v>
      </c>
      <c r="B14">
        <v>154</v>
      </c>
      <c r="C14">
        <v>138</v>
      </c>
      <c r="D14">
        <v>20</v>
      </c>
      <c r="E14" t="s">
        <v>55</v>
      </c>
      <c r="F14">
        <v>7</v>
      </c>
      <c r="G14" t="s">
        <v>54</v>
      </c>
      <c r="H14" s="4" t="s">
        <v>202</v>
      </c>
    </row>
    <row r="15" spans="1:8" x14ac:dyDescent="0.25">
      <c r="A15" t="s">
        <v>154</v>
      </c>
      <c r="B15">
        <v>245</v>
      </c>
      <c r="C15">
        <v>176</v>
      </c>
      <c r="D15" t="s">
        <v>55</v>
      </c>
      <c r="E15">
        <v>11</v>
      </c>
      <c r="F15">
        <v>5</v>
      </c>
      <c r="G15" t="s">
        <v>54</v>
      </c>
    </row>
    <row r="16" spans="1:8" x14ac:dyDescent="0.25">
      <c r="A16" t="s">
        <v>154</v>
      </c>
      <c r="B16">
        <v>217</v>
      </c>
      <c r="C16">
        <v>193</v>
      </c>
      <c r="D16">
        <v>6</v>
      </c>
      <c r="E16" t="s">
        <v>55</v>
      </c>
      <c r="F16">
        <v>7</v>
      </c>
      <c r="G16" t="s">
        <v>54</v>
      </c>
    </row>
    <row r="17" spans="1:8" x14ac:dyDescent="0.25">
      <c r="A17" t="s">
        <v>154</v>
      </c>
      <c r="B17">
        <v>158</v>
      </c>
      <c r="C17">
        <v>116</v>
      </c>
      <c r="D17" t="s">
        <v>55</v>
      </c>
      <c r="E17">
        <v>4</v>
      </c>
      <c r="F17">
        <v>6</v>
      </c>
      <c r="G17" t="s">
        <v>54</v>
      </c>
    </row>
    <row r="18" spans="1:8" x14ac:dyDescent="0.25">
      <c r="A18" t="s">
        <v>154</v>
      </c>
      <c r="B18">
        <v>300</v>
      </c>
      <c r="C18">
        <v>201</v>
      </c>
      <c r="D18">
        <v>12</v>
      </c>
      <c r="E18" t="s">
        <v>55</v>
      </c>
      <c r="F18">
        <v>7</v>
      </c>
      <c r="G18" t="s">
        <v>54</v>
      </c>
    </row>
    <row r="19" spans="1:8" x14ac:dyDescent="0.25">
      <c r="A19" t="s">
        <v>154</v>
      </c>
      <c r="B19">
        <v>118</v>
      </c>
      <c r="C19">
        <v>106</v>
      </c>
      <c r="D19" t="s">
        <v>55</v>
      </c>
      <c r="E19" t="s">
        <v>55</v>
      </c>
      <c r="F19">
        <v>6</v>
      </c>
      <c r="G19" t="s">
        <v>54</v>
      </c>
    </row>
    <row r="20" spans="1:8" x14ac:dyDescent="0.25">
      <c r="A20" t="s">
        <v>155</v>
      </c>
      <c r="B20">
        <v>198</v>
      </c>
      <c r="C20">
        <v>181</v>
      </c>
      <c r="D20">
        <v>20</v>
      </c>
      <c r="E20">
        <v>5</v>
      </c>
      <c r="F20">
        <v>6</v>
      </c>
      <c r="G20" t="s">
        <v>54</v>
      </c>
    </row>
    <row r="21" spans="1:8" x14ac:dyDescent="0.25">
      <c r="A21" t="s">
        <v>155</v>
      </c>
      <c r="B21">
        <v>119</v>
      </c>
      <c r="C21">
        <v>93</v>
      </c>
      <c r="D21">
        <v>25</v>
      </c>
      <c r="E21">
        <v>3</v>
      </c>
      <c r="F21">
        <v>5</v>
      </c>
      <c r="G21" t="s">
        <v>54</v>
      </c>
    </row>
    <row r="22" spans="1:8" x14ac:dyDescent="0.25">
      <c r="A22" t="s">
        <v>155</v>
      </c>
      <c r="B22">
        <v>157</v>
      </c>
      <c r="C22">
        <v>136</v>
      </c>
      <c r="D22">
        <v>26</v>
      </c>
      <c r="E22">
        <v>6</v>
      </c>
      <c r="F22">
        <v>6</v>
      </c>
      <c r="G22" t="s">
        <v>54</v>
      </c>
    </row>
    <row r="23" spans="1:8" ht="120" x14ac:dyDescent="0.25">
      <c r="A23" t="s">
        <v>156</v>
      </c>
      <c r="B23">
        <v>233</v>
      </c>
      <c r="C23">
        <v>195</v>
      </c>
      <c r="D23">
        <v>4</v>
      </c>
      <c r="E23">
        <v>3</v>
      </c>
      <c r="F23">
        <v>7</v>
      </c>
      <c r="G23" t="s">
        <v>51</v>
      </c>
      <c r="H23" s="4" t="s">
        <v>157</v>
      </c>
    </row>
    <row r="24" spans="1:8" s="15" customFormat="1" x14ac:dyDescent="0.25">
      <c r="A24" s="15" t="s">
        <v>156</v>
      </c>
      <c r="B24" s="15">
        <v>1126</v>
      </c>
      <c r="C24" s="15">
        <v>1022</v>
      </c>
      <c r="D24" s="15">
        <v>5</v>
      </c>
      <c r="E24" s="15">
        <v>23</v>
      </c>
      <c r="F24" s="15">
        <v>12</v>
      </c>
      <c r="G24" s="15" t="s">
        <v>8</v>
      </c>
      <c r="H24" s="16"/>
    </row>
    <row r="25" spans="1:8" x14ac:dyDescent="0.25">
      <c r="A25" t="s">
        <v>156</v>
      </c>
      <c r="B25">
        <v>196</v>
      </c>
      <c r="C25">
        <v>170</v>
      </c>
      <c r="D25">
        <v>7</v>
      </c>
      <c r="E25">
        <v>5</v>
      </c>
      <c r="F25">
        <v>6</v>
      </c>
      <c r="G25" t="s">
        <v>54</v>
      </c>
    </row>
    <row r="26" spans="1:8" x14ac:dyDescent="0.25">
      <c r="A26" t="s">
        <v>156</v>
      </c>
      <c r="B26">
        <v>198</v>
      </c>
      <c r="C26">
        <v>146</v>
      </c>
      <c r="D26">
        <v>3</v>
      </c>
      <c r="E26">
        <v>6</v>
      </c>
      <c r="F26">
        <v>6</v>
      </c>
      <c r="G26" t="s">
        <v>54</v>
      </c>
    </row>
    <row r="27" spans="1:8" x14ac:dyDescent="0.25">
      <c r="A27" t="s">
        <v>156</v>
      </c>
      <c r="B27">
        <v>274</v>
      </c>
      <c r="C27">
        <v>247</v>
      </c>
      <c r="D27">
        <v>10</v>
      </c>
      <c r="E27">
        <v>5</v>
      </c>
      <c r="F27">
        <v>8</v>
      </c>
      <c r="G27" t="s">
        <v>54</v>
      </c>
    </row>
    <row r="28" spans="1:8" x14ac:dyDescent="0.25">
      <c r="A28" t="s">
        <v>156</v>
      </c>
      <c r="B28">
        <v>208</v>
      </c>
      <c r="C28">
        <v>196</v>
      </c>
      <c r="D28">
        <v>15</v>
      </c>
      <c r="E28" t="s">
        <v>55</v>
      </c>
      <c r="F28">
        <v>6</v>
      </c>
      <c r="G28" t="s">
        <v>54</v>
      </c>
      <c r="H28" s="4" t="s">
        <v>158</v>
      </c>
    </row>
    <row r="29" spans="1:8" x14ac:dyDescent="0.25">
      <c r="A29" t="s">
        <v>156</v>
      </c>
      <c r="B29">
        <v>210</v>
      </c>
      <c r="C29">
        <v>121</v>
      </c>
      <c r="D29">
        <v>4</v>
      </c>
      <c r="E29">
        <v>5</v>
      </c>
      <c r="F29">
        <v>5</v>
      </c>
      <c r="G29" t="s">
        <v>54</v>
      </c>
    </row>
    <row r="30" spans="1:8" x14ac:dyDescent="0.25">
      <c r="A30" t="s">
        <v>156</v>
      </c>
      <c r="B30">
        <v>155</v>
      </c>
      <c r="C30">
        <v>134</v>
      </c>
      <c r="D30">
        <v>2</v>
      </c>
      <c r="E30">
        <v>3</v>
      </c>
      <c r="F30">
        <v>8</v>
      </c>
      <c r="G30" t="s">
        <v>54</v>
      </c>
    </row>
    <row r="31" spans="1:8" ht="60" x14ac:dyDescent="0.25">
      <c r="A31" t="s">
        <v>156</v>
      </c>
      <c r="B31">
        <v>249</v>
      </c>
      <c r="C31">
        <v>164</v>
      </c>
      <c r="D31">
        <v>7</v>
      </c>
      <c r="E31">
        <v>7</v>
      </c>
      <c r="F31">
        <v>8</v>
      </c>
      <c r="G31" t="s">
        <v>8</v>
      </c>
      <c r="H31" s="4" t="s">
        <v>159</v>
      </c>
    </row>
    <row r="32" spans="1:8" x14ac:dyDescent="0.25">
      <c r="A32" t="s">
        <v>156</v>
      </c>
      <c r="B32">
        <v>139</v>
      </c>
      <c r="C32">
        <v>115</v>
      </c>
      <c r="D32">
        <v>5</v>
      </c>
      <c r="E32">
        <v>5</v>
      </c>
      <c r="F32">
        <v>7</v>
      </c>
      <c r="G32" t="s">
        <v>54</v>
      </c>
    </row>
    <row r="33" spans="1:8" x14ac:dyDescent="0.25">
      <c r="A33" t="s">
        <v>156</v>
      </c>
      <c r="B33">
        <v>205</v>
      </c>
      <c r="C33">
        <v>179</v>
      </c>
      <c r="D33">
        <v>12</v>
      </c>
      <c r="E33">
        <v>4</v>
      </c>
      <c r="F33">
        <v>11</v>
      </c>
      <c r="G33" t="s">
        <v>54</v>
      </c>
    </row>
    <row r="34" spans="1:8" x14ac:dyDescent="0.25">
      <c r="A34" t="s">
        <v>156</v>
      </c>
      <c r="B34">
        <v>279</v>
      </c>
      <c r="C34">
        <v>131</v>
      </c>
      <c r="D34">
        <v>13</v>
      </c>
      <c r="E34">
        <v>7</v>
      </c>
      <c r="F34">
        <v>7</v>
      </c>
      <c r="G34" t="s">
        <v>54</v>
      </c>
    </row>
    <row r="35" spans="1:8" x14ac:dyDescent="0.25">
      <c r="A35" t="s">
        <v>156</v>
      </c>
      <c r="B35">
        <v>99</v>
      </c>
      <c r="C35">
        <v>75</v>
      </c>
      <c r="D35">
        <v>3</v>
      </c>
      <c r="E35">
        <v>3</v>
      </c>
      <c r="F35">
        <v>6</v>
      </c>
      <c r="G35" t="s">
        <v>54</v>
      </c>
    </row>
    <row r="36" spans="1:8" x14ac:dyDescent="0.25">
      <c r="A36" t="s">
        <v>156</v>
      </c>
      <c r="B36">
        <v>144</v>
      </c>
      <c r="C36">
        <v>115</v>
      </c>
      <c r="D36">
        <v>4</v>
      </c>
      <c r="E36">
        <v>5</v>
      </c>
      <c r="F36">
        <v>5</v>
      </c>
      <c r="G36" t="s">
        <v>54</v>
      </c>
    </row>
    <row r="37" spans="1:8" x14ac:dyDescent="0.25">
      <c r="A37" t="s">
        <v>160</v>
      </c>
      <c r="B37">
        <v>238</v>
      </c>
      <c r="C37">
        <v>186</v>
      </c>
      <c r="D37">
        <v>10</v>
      </c>
      <c r="E37">
        <v>9</v>
      </c>
      <c r="F37">
        <v>7</v>
      </c>
      <c r="G37" t="s">
        <v>54</v>
      </c>
      <c r="H37" s="4" t="s">
        <v>161</v>
      </c>
    </row>
    <row r="38" spans="1:8" x14ac:dyDescent="0.25">
      <c r="A38" t="s">
        <v>160</v>
      </c>
      <c r="B38">
        <v>126</v>
      </c>
      <c r="C38">
        <v>98</v>
      </c>
      <c r="D38">
        <v>3</v>
      </c>
      <c r="E38">
        <v>2</v>
      </c>
      <c r="F38">
        <v>6</v>
      </c>
      <c r="G38" t="s">
        <v>83</v>
      </c>
    </row>
    <row r="39" spans="1:8" x14ac:dyDescent="0.25">
      <c r="A39" t="s">
        <v>160</v>
      </c>
      <c r="B39">
        <v>212</v>
      </c>
      <c r="C39">
        <v>156</v>
      </c>
      <c r="D39">
        <v>8</v>
      </c>
      <c r="E39">
        <v>6</v>
      </c>
      <c r="F39">
        <v>7</v>
      </c>
      <c r="G39" t="s">
        <v>109</v>
      </c>
      <c r="H39" s="4" t="s">
        <v>162</v>
      </c>
    </row>
    <row r="40" spans="1:8" ht="30" x14ac:dyDescent="0.25">
      <c r="A40" t="s">
        <v>160</v>
      </c>
      <c r="B40">
        <v>98</v>
      </c>
      <c r="C40">
        <v>80</v>
      </c>
      <c r="D40">
        <v>7</v>
      </c>
      <c r="E40">
        <v>5</v>
      </c>
      <c r="F40">
        <v>10</v>
      </c>
      <c r="G40" t="s">
        <v>109</v>
      </c>
      <c r="H40" s="4" t="s">
        <v>163</v>
      </c>
    </row>
    <row r="41" spans="1:8" ht="30" x14ac:dyDescent="0.25">
      <c r="A41" t="s">
        <v>164</v>
      </c>
      <c r="B41">
        <v>73</v>
      </c>
      <c r="C41">
        <v>53</v>
      </c>
      <c r="D41">
        <v>10</v>
      </c>
      <c r="E41">
        <v>1</v>
      </c>
      <c r="F41">
        <v>6</v>
      </c>
      <c r="G41" t="s">
        <v>83</v>
      </c>
      <c r="H41" s="4" t="s">
        <v>165</v>
      </c>
    </row>
    <row r="42" spans="1:8" x14ac:dyDescent="0.25">
      <c r="A42" t="s">
        <v>164</v>
      </c>
      <c r="B42">
        <v>125</v>
      </c>
      <c r="C42">
        <v>102</v>
      </c>
      <c r="D42">
        <v>8</v>
      </c>
      <c r="E42" t="s">
        <v>55</v>
      </c>
      <c r="F42">
        <v>7</v>
      </c>
      <c r="G42" t="s">
        <v>83</v>
      </c>
    </row>
    <row r="43" spans="1:8" x14ac:dyDescent="0.25">
      <c r="A43" t="s">
        <v>164</v>
      </c>
      <c r="B43">
        <v>147</v>
      </c>
      <c r="C43">
        <v>93</v>
      </c>
      <c r="D43" t="s">
        <v>55</v>
      </c>
      <c r="E43">
        <v>3</v>
      </c>
      <c r="F43">
        <v>6</v>
      </c>
      <c r="G43" t="s">
        <v>54</v>
      </c>
    </row>
    <row r="44" spans="1:8" ht="30" x14ac:dyDescent="0.25">
      <c r="A44" t="s">
        <v>164</v>
      </c>
      <c r="B44">
        <v>135</v>
      </c>
      <c r="C44">
        <v>114</v>
      </c>
      <c r="D44">
        <v>7</v>
      </c>
      <c r="E44">
        <v>2</v>
      </c>
      <c r="F44">
        <v>7</v>
      </c>
      <c r="G44" t="s">
        <v>109</v>
      </c>
      <c r="H44" s="4" t="s">
        <v>166</v>
      </c>
    </row>
    <row r="45" spans="1:8" x14ac:dyDescent="0.25">
      <c r="A45" t="s">
        <v>164</v>
      </c>
      <c r="B45">
        <v>125</v>
      </c>
      <c r="C45">
        <v>107</v>
      </c>
      <c r="D45">
        <v>2</v>
      </c>
      <c r="E45">
        <v>2</v>
      </c>
      <c r="F45">
        <v>5</v>
      </c>
      <c r="G45" t="s">
        <v>54</v>
      </c>
    </row>
    <row r="46" spans="1:8" x14ac:dyDescent="0.25">
      <c r="A46" t="s">
        <v>167</v>
      </c>
      <c r="B46">
        <v>98</v>
      </c>
      <c r="C46">
        <v>80</v>
      </c>
      <c r="D46">
        <v>6</v>
      </c>
      <c r="E46">
        <v>2</v>
      </c>
      <c r="F46">
        <v>6</v>
      </c>
      <c r="G46" t="s">
        <v>54</v>
      </c>
    </row>
    <row r="47" spans="1:8" x14ac:dyDescent="0.25">
      <c r="A47" t="s">
        <v>167</v>
      </c>
      <c r="B47">
        <v>104</v>
      </c>
      <c r="C47">
        <v>86</v>
      </c>
      <c r="D47">
        <v>4</v>
      </c>
      <c r="E47">
        <v>4</v>
      </c>
      <c r="F47">
        <v>8</v>
      </c>
      <c r="G47" t="s">
        <v>54</v>
      </c>
    </row>
    <row r="48" spans="1:8" x14ac:dyDescent="0.25">
      <c r="A48" t="s">
        <v>167</v>
      </c>
      <c r="B48">
        <v>173</v>
      </c>
      <c r="C48">
        <v>143</v>
      </c>
      <c r="D48">
        <v>7</v>
      </c>
      <c r="E48">
        <v>4</v>
      </c>
      <c r="F48">
        <v>6</v>
      </c>
      <c r="G48" t="s">
        <v>54</v>
      </c>
    </row>
    <row r="49" spans="1:8" x14ac:dyDescent="0.25">
      <c r="A49" t="s">
        <v>167</v>
      </c>
      <c r="B49">
        <v>167</v>
      </c>
      <c r="C49">
        <v>135</v>
      </c>
      <c r="D49">
        <v>5</v>
      </c>
      <c r="E49">
        <v>5</v>
      </c>
      <c r="F49">
        <v>12</v>
      </c>
      <c r="G49" t="s">
        <v>83</v>
      </c>
    </row>
    <row r="50" spans="1:8" x14ac:dyDescent="0.25">
      <c r="A50" t="s">
        <v>167</v>
      </c>
      <c r="B50">
        <v>109</v>
      </c>
      <c r="C50">
        <v>74</v>
      </c>
      <c r="D50">
        <v>6</v>
      </c>
      <c r="E50">
        <v>3</v>
      </c>
      <c r="F50">
        <v>4</v>
      </c>
      <c r="G50" t="s">
        <v>54</v>
      </c>
    </row>
    <row r="51" spans="1:8" x14ac:dyDescent="0.25">
      <c r="A51" t="s">
        <v>167</v>
      </c>
      <c r="B51">
        <v>152</v>
      </c>
      <c r="C51">
        <v>131</v>
      </c>
      <c r="D51">
        <v>3</v>
      </c>
      <c r="E51">
        <v>1</v>
      </c>
      <c r="F51">
        <v>7</v>
      </c>
      <c r="G51" t="s">
        <v>54</v>
      </c>
    </row>
    <row r="52" spans="1:8" ht="45" x14ac:dyDescent="0.25">
      <c r="A52" t="s">
        <v>167</v>
      </c>
      <c r="B52">
        <v>146</v>
      </c>
      <c r="C52">
        <v>115</v>
      </c>
      <c r="D52">
        <v>8</v>
      </c>
      <c r="E52">
        <v>4</v>
      </c>
      <c r="F52">
        <v>7</v>
      </c>
      <c r="G52" t="s">
        <v>8</v>
      </c>
      <c r="H52" s="4" t="s">
        <v>168</v>
      </c>
    </row>
    <row r="53" spans="1:8" x14ac:dyDescent="0.25">
      <c r="A53" t="s">
        <v>167</v>
      </c>
      <c r="B53">
        <v>214</v>
      </c>
      <c r="C53">
        <v>117</v>
      </c>
      <c r="D53">
        <v>12</v>
      </c>
      <c r="E53">
        <v>2</v>
      </c>
      <c r="F53">
        <v>6</v>
      </c>
      <c r="G53" t="s">
        <v>54</v>
      </c>
    </row>
    <row r="54" spans="1:8" x14ac:dyDescent="0.25">
      <c r="A54" t="s">
        <v>167</v>
      </c>
      <c r="B54">
        <v>99</v>
      </c>
      <c r="C54">
        <v>80</v>
      </c>
      <c r="D54">
        <v>6</v>
      </c>
      <c r="E54">
        <v>4</v>
      </c>
      <c r="F54">
        <v>7</v>
      </c>
      <c r="G54" t="s">
        <v>54</v>
      </c>
    </row>
    <row r="55" spans="1:8" x14ac:dyDescent="0.25">
      <c r="A55" t="s">
        <v>167</v>
      </c>
      <c r="B55">
        <v>118</v>
      </c>
      <c r="C55">
        <v>88</v>
      </c>
      <c r="D55">
        <v>10</v>
      </c>
      <c r="E55">
        <v>2</v>
      </c>
      <c r="F55">
        <v>7</v>
      </c>
      <c r="G55" t="s">
        <v>54</v>
      </c>
    </row>
    <row r="56" spans="1:8" x14ac:dyDescent="0.25">
      <c r="A56" t="s">
        <v>167</v>
      </c>
      <c r="B56">
        <v>162</v>
      </c>
      <c r="C56">
        <v>124</v>
      </c>
      <c r="D56">
        <v>14</v>
      </c>
      <c r="E56">
        <v>6</v>
      </c>
      <c r="F56">
        <v>8</v>
      </c>
      <c r="G56" t="s">
        <v>54</v>
      </c>
    </row>
    <row r="57" spans="1:8" x14ac:dyDescent="0.25">
      <c r="A57" t="s">
        <v>167</v>
      </c>
      <c r="B57">
        <v>173</v>
      </c>
      <c r="C57">
        <v>113</v>
      </c>
      <c r="D57">
        <v>4</v>
      </c>
      <c r="E57">
        <v>3</v>
      </c>
      <c r="F57">
        <v>7</v>
      </c>
      <c r="G57" t="s">
        <v>83</v>
      </c>
    </row>
    <row r="58" spans="1:8" x14ac:dyDescent="0.25">
      <c r="A58" t="s">
        <v>167</v>
      </c>
      <c r="B58">
        <v>166</v>
      </c>
      <c r="C58">
        <v>117</v>
      </c>
      <c r="D58">
        <v>6</v>
      </c>
      <c r="E58">
        <v>4</v>
      </c>
      <c r="F58">
        <v>7</v>
      </c>
      <c r="G58" t="s">
        <v>83</v>
      </c>
    </row>
    <row r="59" spans="1:8" x14ac:dyDescent="0.25">
      <c r="A59" t="s">
        <v>167</v>
      </c>
      <c r="B59">
        <v>97</v>
      </c>
      <c r="C59">
        <v>75</v>
      </c>
      <c r="D59">
        <v>6</v>
      </c>
      <c r="E59">
        <v>3</v>
      </c>
      <c r="F59">
        <v>5</v>
      </c>
      <c r="G59" t="s">
        <v>54</v>
      </c>
    </row>
    <row r="60" spans="1:8" ht="45" x14ac:dyDescent="0.25">
      <c r="A60" t="s">
        <v>167</v>
      </c>
      <c r="B60">
        <v>186</v>
      </c>
      <c r="C60">
        <v>158</v>
      </c>
      <c r="D60">
        <v>9</v>
      </c>
      <c r="E60">
        <v>4</v>
      </c>
      <c r="F60">
        <v>8</v>
      </c>
      <c r="G60" t="s">
        <v>109</v>
      </c>
      <c r="H60" s="4" t="s">
        <v>169</v>
      </c>
    </row>
    <row r="61" spans="1:8" x14ac:dyDescent="0.25">
      <c r="A61" t="s">
        <v>167</v>
      </c>
      <c r="B61">
        <v>141</v>
      </c>
      <c r="C61">
        <v>112</v>
      </c>
      <c r="D61">
        <v>17</v>
      </c>
      <c r="E61">
        <v>5</v>
      </c>
      <c r="F61">
        <v>7</v>
      </c>
      <c r="G61" t="s">
        <v>110</v>
      </c>
    </row>
    <row r="62" spans="1:8" x14ac:dyDescent="0.25">
      <c r="A62" t="s">
        <v>167</v>
      </c>
      <c r="B62">
        <v>99</v>
      </c>
      <c r="C62">
        <v>71</v>
      </c>
      <c r="D62">
        <v>5</v>
      </c>
      <c r="E62">
        <v>5</v>
      </c>
      <c r="F62">
        <v>6</v>
      </c>
      <c r="G62" t="s">
        <v>54</v>
      </c>
    </row>
    <row r="63" spans="1:8" x14ac:dyDescent="0.25">
      <c r="A63" t="s">
        <v>170</v>
      </c>
      <c r="B63">
        <v>152</v>
      </c>
      <c r="C63">
        <v>127</v>
      </c>
      <c r="D63">
        <v>34</v>
      </c>
      <c r="E63">
        <v>10</v>
      </c>
      <c r="F63">
        <v>13</v>
      </c>
      <c r="G63" t="s">
        <v>8</v>
      </c>
      <c r="H63" t="s">
        <v>171</v>
      </c>
    </row>
    <row r="64" spans="1:8" x14ac:dyDescent="0.25">
      <c r="A64" t="s">
        <v>170</v>
      </c>
      <c r="B64">
        <v>190</v>
      </c>
      <c r="C64">
        <v>155</v>
      </c>
      <c r="D64">
        <v>12</v>
      </c>
      <c r="E64">
        <v>5</v>
      </c>
      <c r="F64">
        <v>10</v>
      </c>
      <c r="G64" t="s">
        <v>54</v>
      </c>
    </row>
    <row r="65" spans="1:8" ht="45" x14ac:dyDescent="0.25">
      <c r="A65" t="s">
        <v>170</v>
      </c>
      <c r="B65">
        <v>243</v>
      </c>
      <c r="C65">
        <v>118</v>
      </c>
      <c r="D65">
        <v>3</v>
      </c>
      <c r="E65">
        <v>6</v>
      </c>
      <c r="F65">
        <v>7</v>
      </c>
      <c r="G65" t="s">
        <v>51</v>
      </c>
      <c r="H65" s="4" t="s">
        <v>172</v>
      </c>
    </row>
    <row r="66" spans="1:8" x14ac:dyDescent="0.25">
      <c r="A66" t="s">
        <v>173</v>
      </c>
      <c r="B66">
        <v>115</v>
      </c>
      <c r="C66">
        <v>91</v>
      </c>
      <c r="D66">
        <v>14</v>
      </c>
      <c r="E66">
        <v>4</v>
      </c>
      <c r="F66">
        <v>6</v>
      </c>
      <c r="G66" t="s">
        <v>54</v>
      </c>
    </row>
    <row r="67" spans="1:8" x14ac:dyDescent="0.25">
      <c r="A67" t="s">
        <v>173</v>
      </c>
      <c r="B67">
        <v>149</v>
      </c>
      <c r="C67">
        <v>129</v>
      </c>
      <c r="D67">
        <v>6</v>
      </c>
      <c r="E67" t="s">
        <v>55</v>
      </c>
      <c r="F67">
        <v>9</v>
      </c>
      <c r="G67" t="s">
        <v>54</v>
      </c>
    </row>
    <row r="68" spans="1:8" x14ac:dyDescent="0.25">
      <c r="A68" t="s">
        <v>174</v>
      </c>
      <c r="B68">
        <v>136</v>
      </c>
      <c r="C68">
        <v>93</v>
      </c>
      <c r="D68">
        <v>3</v>
      </c>
      <c r="E68">
        <v>2</v>
      </c>
      <c r="F68">
        <v>7</v>
      </c>
      <c r="G68" t="s">
        <v>54</v>
      </c>
    </row>
    <row r="69" spans="1:8" x14ac:dyDescent="0.25">
      <c r="A69" t="s">
        <v>174</v>
      </c>
      <c r="B69">
        <v>139</v>
      </c>
      <c r="C69">
        <v>109</v>
      </c>
      <c r="D69">
        <v>15</v>
      </c>
      <c r="E69">
        <v>6</v>
      </c>
      <c r="F69">
        <v>8</v>
      </c>
      <c r="G69" t="s">
        <v>54</v>
      </c>
    </row>
    <row r="70" spans="1:8" x14ac:dyDescent="0.25">
      <c r="A70" t="s">
        <v>174</v>
      </c>
      <c r="B70">
        <v>251</v>
      </c>
      <c r="C70">
        <v>215</v>
      </c>
      <c r="D70">
        <v>8</v>
      </c>
      <c r="E70">
        <v>4</v>
      </c>
      <c r="F70">
        <v>5</v>
      </c>
      <c r="G70" t="s">
        <v>54</v>
      </c>
    </row>
    <row r="71" spans="1:8" ht="45" x14ac:dyDescent="0.25">
      <c r="A71" t="s">
        <v>174</v>
      </c>
      <c r="B71">
        <v>141</v>
      </c>
      <c r="C71">
        <v>103</v>
      </c>
      <c r="D71">
        <v>6</v>
      </c>
      <c r="E71">
        <v>3</v>
      </c>
      <c r="F71">
        <v>8</v>
      </c>
      <c r="G71" t="s">
        <v>8</v>
      </c>
      <c r="H71" s="4" t="s">
        <v>175</v>
      </c>
    </row>
    <row r="72" spans="1:8" x14ac:dyDescent="0.25">
      <c r="A72" t="s">
        <v>174</v>
      </c>
      <c r="B72">
        <v>200</v>
      </c>
      <c r="C72">
        <v>178</v>
      </c>
      <c r="D72">
        <v>9</v>
      </c>
      <c r="E72">
        <v>4</v>
      </c>
      <c r="F72">
        <v>5</v>
      </c>
      <c r="G72" t="s">
        <v>54</v>
      </c>
    </row>
    <row r="73" spans="1:8" x14ac:dyDescent="0.25">
      <c r="A73" t="s">
        <v>174</v>
      </c>
      <c r="B73">
        <v>197</v>
      </c>
      <c r="C73">
        <v>131</v>
      </c>
      <c r="D73" t="s">
        <v>55</v>
      </c>
      <c r="E73">
        <v>2</v>
      </c>
      <c r="F73">
        <v>8</v>
      </c>
      <c r="G73" t="s">
        <v>54</v>
      </c>
    </row>
    <row r="74" spans="1:8" x14ac:dyDescent="0.25">
      <c r="A74" t="s">
        <v>174</v>
      </c>
      <c r="B74">
        <v>177</v>
      </c>
      <c r="C74">
        <v>157</v>
      </c>
      <c r="D74">
        <v>20</v>
      </c>
      <c r="E74">
        <v>2</v>
      </c>
      <c r="F74">
        <v>7</v>
      </c>
      <c r="G74" t="s">
        <v>54</v>
      </c>
    </row>
    <row r="75" spans="1:8" x14ac:dyDescent="0.25">
      <c r="A75" t="s">
        <v>174</v>
      </c>
      <c r="B75">
        <v>209</v>
      </c>
      <c r="C75">
        <v>178</v>
      </c>
      <c r="D75">
        <v>36</v>
      </c>
      <c r="E75">
        <v>5</v>
      </c>
      <c r="F75">
        <v>5</v>
      </c>
      <c r="G75" t="s">
        <v>54</v>
      </c>
    </row>
    <row r="76" spans="1:8" x14ac:dyDescent="0.25">
      <c r="A76" t="s">
        <v>174</v>
      </c>
      <c r="B76">
        <v>241</v>
      </c>
      <c r="C76">
        <v>205</v>
      </c>
      <c r="D76">
        <v>11</v>
      </c>
      <c r="E76">
        <v>9</v>
      </c>
      <c r="F76">
        <v>7</v>
      </c>
      <c r="G76" t="s">
        <v>54</v>
      </c>
    </row>
    <row r="77" spans="1:8" x14ac:dyDescent="0.25">
      <c r="A77" t="s">
        <v>174</v>
      </c>
      <c r="B77">
        <v>150</v>
      </c>
      <c r="C77">
        <v>122</v>
      </c>
      <c r="D77">
        <v>23</v>
      </c>
      <c r="E77">
        <v>2</v>
      </c>
      <c r="F77">
        <v>7</v>
      </c>
      <c r="G77" t="s">
        <v>54</v>
      </c>
    </row>
    <row r="78" spans="1:8" x14ac:dyDescent="0.25">
      <c r="A78" t="s">
        <v>174</v>
      </c>
      <c r="B78">
        <v>180</v>
      </c>
      <c r="C78">
        <v>155</v>
      </c>
      <c r="D78">
        <v>18</v>
      </c>
      <c r="E78">
        <v>4</v>
      </c>
      <c r="F78">
        <v>6</v>
      </c>
      <c r="G78" t="s">
        <v>54</v>
      </c>
    </row>
    <row r="79" spans="1:8" x14ac:dyDescent="0.25">
      <c r="A79" t="s">
        <v>176</v>
      </c>
      <c r="B79">
        <v>208</v>
      </c>
      <c r="C79">
        <v>180</v>
      </c>
      <c r="D79">
        <v>12</v>
      </c>
      <c r="E79">
        <v>5</v>
      </c>
      <c r="F79">
        <v>7</v>
      </c>
      <c r="G79" t="s">
        <v>54</v>
      </c>
    </row>
    <row r="80" spans="1:8" x14ac:dyDescent="0.25">
      <c r="A80" t="s">
        <v>176</v>
      </c>
      <c r="B80">
        <v>188</v>
      </c>
      <c r="C80">
        <v>111</v>
      </c>
      <c r="D80">
        <v>8</v>
      </c>
      <c r="E80">
        <v>5</v>
      </c>
      <c r="F80">
        <v>6</v>
      </c>
      <c r="G80" t="s">
        <v>54</v>
      </c>
    </row>
    <row r="81" spans="1:8" x14ac:dyDescent="0.25">
      <c r="A81" t="s">
        <v>176</v>
      </c>
      <c r="B81">
        <v>102</v>
      </c>
      <c r="C81">
        <v>84</v>
      </c>
      <c r="D81">
        <v>5</v>
      </c>
      <c r="E81">
        <v>2</v>
      </c>
      <c r="F81">
        <v>7</v>
      </c>
      <c r="G81" t="s">
        <v>54</v>
      </c>
    </row>
    <row r="82" spans="1:8" x14ac:dyDescent="0.25">
      <c r="A82" t="s">
        <v>176</v>
      </c>
      <c r="B82">
        <v>155</v>
      </c>
      <c r="C82">
        <v>134</v>
      </c>
      <c r="D82">
        <v>8</v>
      </c>
      <c r="E82">
        <v>3</v>
      </c>
      <c r="F82">
        <v>6</v>
      </c>
      <c r="G82" t="s">
        <v>54</v>
      </c>
    </row>
    <row r="83" spans="1:8" x14ac:dyDescent="0.25">
      <c r="A83" t="s">
        <v>176</v>
      </c>
      <c r="B83">
        <v>107</v>
      </c>
      <c r="C83">
        <v>81</v>
      </c>
      <c r="D83">
        <v>4</v>
      </c>
      <c r="E83">
        <v>1</v>
      </c>
      <c r="F83">
        <v>6</v>
      </c>
      <c r="G83" t="s">
        <v>54</v>
      </c>
    </row>
    <row r="84" spans="1:8" x14ac:dyDescent="0.25">
      <c r="A84" t="s">
        <v>176</v>
      </c>
      <c r="B84">
        <v>101</v>
      </c>
      <c r="C84">
        <v>69</v>
      </c>
      <c r="D84" t="s">
        <v>55</v>
      </c>
      <c r="E84" t="s">
        <v>55</v>
      </c>
      <c r="F84">
        <v>5</v>
      </c>
      <c r="G84" t="s">
        <v>54</v>
      </c>
    </row>
    <row r="85" spans="1:8" x14ac:dyDescent="0.25">
      <c r="A85" t="s">
        <v>176</v>
      </c>
      <c r="B85">
        <v>167</v>
      </c>
      <c r="C85">
        <v>149</v>
      </c>
      <c r="D85">
        <v>10</v>
      </c>
      <c r="E85">
        <v>3</v>
      </c>
      <c r="F85">
        <v>7</v>
      </c>
      <c r="G85" t="s">
        <v>83</v>
      </c>
    </row>
    <row r="86" spans="1:8" x14ac:dyDescent="0.25">
      <c r="A86" t="s">
        <v>177</v>
      </c>
      <c r="B86">
        <v>113</v>
      </c>
      <c r="C86">
        <v>94</v>
      </c>
      <c r="D86">
        <v>7</v>
      </c>
      <c r="E86">
        <v>4</v>
      </c>
      <c r="F86">
        <v>7</v>
      </c>
      <c r="G86" t="s">
        <v>54</v>
      </c>
      <c r="H86" s="4" t="s">
        <v>161</v>
      </c>
    </row>
    <row r="87" spans="1:8" x14ac:dyDescent="0.25">
      <c r="A87" t="s">
        <v>177</v>
      </c>
      <c r="B87">
        <v>289</v>
      </c>
      <c r="C87">
        <v>248</v>
      </c>
      <c r="D87">
        <v>4</v>
      </c>
      <c r="E87">
        <v>6</v>
      </c>
      <c r="F87">
        <v>8</v>
      </c>
      <c r="G87" t="s">
        <v>54</v>
      </c>
    </row>
    <row r="88" spans="1:8" x14ac:dyDescent="0.25">
      <c r="A88" t="s">
        <v>177</v>
      </c>
      <c r="B88">
        <v>200</v>
      </c>
      <c r="C88">
        <v>151</v>
      </c>
      <c r="D88">
        <v>8</v>
      </c>
      <c r="E88">
        <v>3</v>
      </c>
      <c r="F88">
        <v>6</v>
      </c>
      <c r="G88" t="s">
        <v>54</v>
      </c>
    </row>
    <row r="89" spans="1:8" x14ac:dyDescent="0.25">
      <c r="A89" t="s">
        <v>177</v>
      </c>
      <c r="B89">
        <v>232</v>
      </c>
      <c r="C89">
        <v>163</v>
      </c>
      <c r="D89">
        <v>11</v>
      </c>
      <c r="E89">
        <v>5</v>
      </c>
      <c r="F89">
        <v>6</v>
      </c>
      <c r="G89" t="s">
        <v>54</v>
      </c>
      <c r="H89" s="4" t="s">
        <v>178</v>
      </c>
    </row>
    <row r="90" spans="1:8" x14ac:dyDescent="0.25">
      <c r="A90" t="s">
        <v>177</v>
      </c>
      <c r="B90">
        <v>172</v>
      </c>
      <c r="C90">
        <v>145</v>
      </c>
      <c r="D90">
        <v>4</v>
      </c>
      <c r="E90">
        <v>5</v>
      </c>
      <c r="F90">
        <v>7</v>
      </c>
      <c r="G90" t="s">
        <v>54</v>
      </c>
    </row>
    <row r="91" spans="1:8" x14ac:dyDescent="0.25">
      <c r="A91" t="s">
        <v>177</v>
      </c>
      <c r="B91">
        <v>189</v>
      </c>
      <c r="C91">
        <v>130</v>
      </c>
      <c r="D91">
        <v>27</v>
      </c>
      <c r="E91">
        <v>5</v>
      </c>
      <c r="F91">
        <v>6</v>
      </c>
      <c r="G91" t="s">
        <v>109</v>
      </c>
    </row>
    <row r="92" spans="1:8" ht="30" x14ac:dyDescent="0.25">
      <c r="A92" t="s">
        <v>177</v>
      </c>
      <c r="B92">
        <v>161</v>
      </c>
      <c r="C92">
        <v>118</v>
      </c>
      <c r="D92">
        <v>15</v>
      </c>
      <c r="E92">
        <v>6</v>
      </c>
      <c r="F92">
        <v>9</v>
      </c>
      <c r="G92" t="s">
        <v>109</v>
      </c>
      <c r="H92" s="4" t="s">
        <v>179</v>
      </c>
    </row>
    <row r="93" spans="1:8" s="15" customFormat="1" x14ac:dyDescent="0.25">
      <c r="A93" s="15" t="s">
        <v>177</v>
      </c>
      <c r="B93" s="15">
        <v>164</v>
      </c>
      <c r="C93" s="15">
        <v>142</v>
      </c>
      <c r="D93" s="15">
        <v>10</v>
      </c>
      <c r="E93" s="15">
        <v>16</v>
      </c>
      <c r="F93" s="15">
        <v>7</v>
      </c>
      <c r="G93" s="15" t="s">
        <v>54</v>
      </c>
      <c r="H93" s="16"/>
    </row>
    <row r="94" spans="1:8" x14ac:dyDescent="0.25">
      <c r="A94" t="s">
        <v>180</v>
      </c>
      <c r="B94">
        <v>207</v>
      </c>
      <c r="C94">
        <v>166</v>
      </c>
      <c r="D94">
        <v>5</v>
      </c>
      <c r="E94">
        <v>6</v>
      </c>
      <c r="F94">
        <v>7</v>
      </c>
      <c r="G94" t="s">
        <v>54</v>
      </c>
    </row>
    <row r="95" spans="1:8" x14ac:dyDescent="0.25">
      <c r="A95" t="s">
        <v>180</v>
      </c>
      <c r="B95">
        <v>212</v>
      </c>
      <c r="C95">
        <v>156</v>
      </c>
      <c r="D95">
        <v>3</v>
      </c>
      <c r="E95">
        <v>4</v>
      </c>
      <c r="F95">
        <v>8</v>
      </c>
      <c r="G95" t="s">
        <v>54</v>
      </c>
    </row>
    <row r="96" spans="1:8" x14ac:dyDescent="0.25">
      <c r="A96" t="s">
        <v>180</v>
      </c>
      <c r="B96">
        <v>163</v>
      </c>
      <c r="C96">
        <v>125</v>
      </c>
      <c r="D96">
        <v>22</v>
      </c>
      <c r="E96">
        <v>4</v>
      </c>
      <c r="F96">
        <v>5</v>
      </c>
      <c r="G96" t="s">
        <v>54</v>
      </c>
    </row>
    <row r="97" spans="1:8" x14ac:dyDescent="0.25">
      <c r="A97" t="s">
        <v>180</v>
      </c>
      <c r="B97">
        <v>110</v>
      </c>
      <c r="C97">
        <v>81</v>
      </c>
      <c r="D97">
        <v>33</v>
      </c>
      <c r="E97">
        <v>4</v>
      </c>
      <c r="F97">
        <v>5</v>
      </c>
      <c r="G97" t="s">
        <v>83</v>
      </c>
    </row>
    <row r="98" spans="1:8" x14ac:dyDescent="0.25">
      <c r="A98" t="s">
        <v>180</v>
      </c>
      <c r="B98">
        <v>215</v>
      </c>
      <c r="C98">
        <v>197</v>
      </c>
      <c r="D98">
        <v>46</v>
      </c>
      <c r="E98" t="s">
        <v>55</v>
      </c>
      <c r="F98">
        <v>4</v>
      </c>
      <c r="G98" t="s">
        <v>54</v>
      </c>
    </row>
    <row r="99" spans="1:8" x14ac:dyDescent="0.25">
      <c r="A99" t="s">
        <v>180</v>
      </c>
      <c r="B99">
        <v>257</v>
      </c>
      <c r="C99">
        <v>234</v>
      </c>
      <c r="D99">
        <v>23</v>
      </c>
      <c r="E99">
        <v>4</v>
      </c>
      <c r="F99">
        <v>10</v>
      </c>
      <c r="G99" t="s">
        <v>54</v>
      </c>
    </row>
    <row r="100" spans="1:8" s="15" customFormat="1" x14ac:dyDescent="0.25">
      <c r="A100" s="15" t="s">
        <v>181</v>
      </c>
      <c r="B100" s="15">
        <v>233</v>
      </c>
      <c r="C100" s="15">
        <v>163</v>
      </c>
      <c r="D100" s="15">
        <v>4</v>
      </c>
      <c r="E100" s="15">
        <v>5</v>
      </c>
      <c r="F100" s="15">
        <v>12</v>
      </c>
      <c r="G100" s="15" t="s">
        <v>54</v>
      </c>
      <c r="H100" s="16"/>
    </row>
    <row r="101" spans="1:8" ht="45" x14ac:dyDescent="0.25">
      <c r="A101" t="s">
        <v>182</v>
      </c>
      <c r="B101">
        <v>154</v>
      </c>
      <c r="C101">
        <v>130</v>
      </c>
      <c r="D101">
        <v>7</v>
      </c>
      <c r="E101" s="7" t="s">
        <v>55</v>
      </c>
      <c r="F101">
        <v>9</v>
      </c>
      <c r="G101" t="s">
        <v>54</v>
      </c>
      <c r="H101" s="4" t="s">
        <v>183</v>
      </c>
    </row>
    <row r="102" spans="1:8" x14ac:dyDescent="0.25">
      <c r="A102" t="s">
        <v>182</v>
      </c>
      <c r="B102">
        <v>150</v>
      </c>
      <c r="C102">
        <v>119</v>
      </c>
      <c r="D102">
        <v>21</v>
      </c>
      <c r="E102">
        <v>9</v>
      </c>
      <c r="F102">
        <v>5</v>
      </c>
      <c r="G102" t="s">
        <v>54</v>
      </c>
    </row>
    <row r="103" spans="1:8" x14ac:dyDescent="0.25">
      <c r="A103" t="s">
        <v>182</v>
      </c>
      <c r="B103">
        <v>208</v>
      </c>
      <c r="C103">
        <v>123</v>
      </c>
      <c r="D103">
        <v>8</v>
      </c>
      <c r="E103">
        <v>5</v>
      </c>
      <c r="F103">
        <v>7</v>
      </c>
      <c r="G103" t="s">
        <v>54</v>
      </c>
    </row>
    <row r="104" spans="1:8" ht="45" x14ac:dyDescent="0.25">
      <c r="A104" t="s">
        <v>182</v>
      </c>
      <c r="B104">
        <v>208</v>
      </c>
      <c r="C104">
        <v>159</v>
      </c>
      <c r="D104">
        <v>15</v>
      </c>
      <c r="E104">
        <v>2</v>
      </c>
      <c r="F104">
        <v>11</v>
      </c>
      <c r="G104" t="s">
        <v>8</v>
      </c>
      <c r="H104" s="4" t="s">
        <v>184</v>
      </c>
    </row>
    <row r="105" spans="1:8" x14ac:dyDescent="0.25">
      <c r="A105" t="s">
        <v>182</v>
      </c>
      <c r="B105">
        <v>136</v>
      </c>
      <c r="C105">
        <v>105</v>
      </c>
      <c r="D105">
        <v>12</v>
      </c>
      <c r="E105">
        <v>4</v>
      </c>
      <c r="F105">
        <v>7</v>
      </c>
      <c r="G105" t="s">
        <v>54</v>
      </c>
    </row>
    <row r="106" spans="1:8" x14ac:dyDescent="0.25">
      <c r="A106" t="s">
        <v>182</v>
      </c>
      <c r="B106">
        <v>221</v>
      </c>
      <c r="C106">
        <v>182</v>
      </c>
      <c r="D106">
        <v>7</v>
      </c>
      <c r="E106">
        <v>6</v>
      </c>
      <c r="F106">
        <v>8</v>
      </c>
      <c r="G106" t="s">
        <v>109</v>
      </c>
    </row>
    <row r="107" spans="1:8" x14ac:dyDescent="0.25">
      <c r="A107" t="s">
        <v>182</v>
      </c>
      <c r="B107">
        <v>202</v>
      </c>
      <c r="C107">
        <v>164</v>
      </c>
      <c r="D107">
        <v>51</v>
      </c>
      <c r="E107">
        <v>8</v>
      </c>
      <c r="F107">
        <v>5</v>
      </c>
      <c r="G107" t="s">
        <v>54</v>
      </c>
    </row>
    <row r="108" spans="1:8" x14ac:dyDescent="0.25">
      <c r="A108" t="s">
        <v>182</v>
      </c>
      <c r="B108">
        <v>152</v>
      </c>
      <c r="C108">
        <v>119</v>
      </c>
      <c r="D108">
        <v>11</v>
      </c>
      <c r="E108">
        <v>4</v>
      </c>
      <c r="F108">
        <v>6</v>
      </c>
      <c r="G108" t="s">
        <v>54</v>
      </c>
    </row>
    <row r="109" spans="1:8" x14ac:dyDescent="0.25">
      <c r="A109" t="s">
        <v>182</v>
      </c>
      <c r="B109">
        <v>167</v>
      </c>
      <c r="C109">
        <v>124</v>
      </c>
      <c r="D109">
        <v>9</v>
      </c>
      <c r="E109">
        <v>3</v>
      </c>
      <c r="F109">
        <v>6</v>
      </c>
      <c r="G109" t="s">
        <v>54</v>
      </c>
    </row>
    <row r="110" spans="1:8" x14ac:dyDescent="0.25">
      <c r="A110" t="s">
        <v>182</v>
      </c>
      <c r="B110">
        <v>146</v>
      </c>
      <c r="C110">
        <v>127</v>
      </c>
      <c r="D110">
        <v>5</v>
      </c>
      <c r="E110">
        <v>2</v>
      </c>
      <c r="F110">
        <v>7</v>
      </c>
      <c r="G110" t="s">
        <v>54</v>
      </c>
    </row>
    <row r="111" spans="1:8" x14ac:dyDescent="0.25">
      <c r="A111" t="s">
        <v>182</v>
      </c>
      <c r="B111">
        <v>219</v>
      </c>
      <c r="C111">
        <v>104</v>
      </c>
      <c r="D111">
        <v>11</v>
      </c>
      <c r="E111">
        <v>4</v>
      </c>
      <c r="F111">
        <v>6</v>
      </c>
      <c r="G111" t="s">
        <v>54</v>
      </c>
    </row>
    <row r="112" spans="1:8" ht="45" x14ac:dyDescent="0.25">
      <c r="A112" t="s">
        <v>182</v>
      </c>
      <c r="B112">
        <v>232</v>
      </c>
      <c r="C112">
        <v>139</v>
      </c>
      <c r="D112">
        <v>18</v>
      </c>
      <c r="E112">
        <v>4</v>
      </c>
      <c r="F112">
        <v>8</v>
      </c>
      <c r="G112" t="s">
        <v>8</v>
      </c>
      <c r="H112" s="4" t="s">
        <v>185</v>
      </c>
    </row>
    <row r="113" spans="1:8" x14ac:dyDescent="0.25">
      <c r="A113" t="s">
        <v>182</v>
      </c>
      <c r="B113">
        <v>181</v>
      </c>
      <c r="C113">
        <v>126</v>
      </c>
      <c r="D113">
        <v>10</v>
      </c>
      <c r="E113">
        <v>2</v>
      </c>
      <c r="F113">
        <v>5</v>
      </c>
      <c r="G113" t="s">
        <v>54</v>
      </c>
    </row>
    <row r="114" spans="1:8" x14ac:dyDescent="0.25">
      <c r="A114" t="s">
        <v>182</v>
      </c>
      <c r="B114">
        <v>170</v>
      </c>
      <c r="C114">
        <v>138</v>
      </c>
      <c r="D114">
        <v>3</v>
      </c>
      <c r="E114">
        <v>3</v>
      </c>
      <c r="F114">
        <v>9</v>
      </c>
      <c r="G114" t="s">
        <v>54</v>
      </c>
      <c r="H114" s="4" t="s">
        <v>201</v>
      </c>
    </row>
    <row r="115" spans="1:8" ht="30" x14ac:dyDescent="0.25">
      <c r="A115" t="s">
        <v>182</v>
      </c>
      <c r="B115">
        <v>336</v>
      </c>
      <c r="C115">
        <v>90</v>
      </c>
      <c r="D115">
        <v>8</v>
      </c>
      <c r="E115">
        <v>10</v>
      </c>
      <c r="F115">
        <v>5</v>
      </c>
      <c r="G115" t="s">
        <v>51</v>
      </c>
      <c r="H115" s="4" t="s">
        <v>186</v>
      </c>
    </row>
    <row r="116" spans="1:8" x14ac:dyDescent="0.25">
      <c r="A116" t="s">
        <v>182</v>
      </c>
      <c r="B116">
        <v>359</v>
      </c>
      <c r="C116">
        <v>205</v>
      </c>
      <c r="D116">
        <v>17</v>
      </c>
      <c r="E116">
        <v>9</v>
      </c>
      <c r="F116">
        <v>11</v>
      </c>
      <c r="G116" t="s">
        <v>54</v>
      </c>
    </row>
    <row r="117" spans="1:8" x14ac:dyDescent="0.25">
      <c r="A117" t="s">
        <v>182</v>
      </c>
      <c r="B117">
        <v>170</v>
      </c>
      <c r="C117">
        <v>107</v>
      </c>
      <c r="D117">
        <v>18</v>
      </c>
      <c r="E117">
        <v>2</v>
      </c>
      <c r="F117">
        <v>5</v>
      </c>
      <c r="G117" t="s">
        <v>54</v>
      </c>
    </row>
    <row r="118" spans="1:8" ht="30" x14ac:dyDescent="0.25">
      <c r="A118" t="s">
        <v>182</v>
      </c>
      <c r="B118">
        <v>174</v>
      </c>
      <c r="C118">
        <v>113</v>
      </c>
      <c r="D118">
        <v>15</v>
      </c>
      <c r="E118">
        <v>3</v>
      </c>
      <c r="F118">
        <v>5</v>
      </c>
      <c r="G118" t="s">
        <v>51</v>
      </c>
      <c r="H118" s="4" t="s">
        <v>200</v>
      </c>
    </row>
    <row r="119" spans="1:8" x14ac:dyDescent="0.25">
      <c r="A119" t="s">
        <v>182</v>
      </c>
      <c r="B119">
        <v>221</v>
      </c>
      <c r="C119">
        <v>187</v>
      </c>
      <c r="D119">
        <v>8</v>
      </c>
      <c r="E119">
        <v>6</v>
      </c>
      <c r="F119">
        <v>8</v>
      </c>
      <c r="G119" t="s">
        <v>54</v>
      </c>
    </row>
    <row r="120" spans="1:8" x14ac:dyDescent="0.25">
      <c r="A120" t="s">
        <v>182</v>
      </c>
      <c r="B120">
        <v>162</v>
      </c>
      <c r="C120">
        <v>139</v>
      </c>
      <c r="D120">
        <v>16</v>
      </c>
      <c r="E120">
        <v>2</v>
      </c>
      <c r="F120">
        <v>6</v>
      </c>
      <c r="G120" t="s">
        <v>83</v>
      </c>
    </row>
    <row r="121" spans="1:8" x14ac:dyDescent="0.25">
      <c r="A121" t="s">
        <v>182</v>
      </c>
      <c r="B121">
        <v>158</v>
      </c>
      <c r="C121">
        <v>132</v>
      </c>
      <c r="D121">
        <v>16</v>
      </c>
      <c r="E121">
        <v>4</v>
      </c>
      <c r="F121">
        <v>6</v>
      </c>
      <c r="G121" t="s">
        <v>54</v>
      </c>
    </row>
    <row r="122" spans="1:8" x14ac:dyDescent="0.25">
      <c r="A122" t="s">
        <v>182</v>
      </c>
      <c r="B122">
        <v>180</v>
      </c>
      <c r="C122">
        <v>152</v>
      </c>
      <c r="D122">
        <v>5</v>
      </c>
      <c r="E122">
        <v>8</v>
      </c>
      <c r="F122">
        <v>8</v>
      </c>
      <c r="G122" t="s">
        <v>54</v>
      </c>
    </row>
    <row r="123" spans="1:8" x14ac:dyDescent="0.25">
      <c r="A123" t="s">
        <v>182</v>
      </c>
      <c r="B123">
        <v>110</v>
      </c>
      <c r="C123">
        <v>93</v>
      </c>
      <c r="D123">
        <v>8</v>
      </c>
      <c r="E123">
        <v>4</v>
      </c>
      <c r="F123">
        <v>6</v>
      </c>
      <c r="G123" t="s">
        <v>54</v>
      </c>
    </row>
    <row r="124" spans="1:8" ht="30" x14ac:dyDescent="0.25">
      <c r="A124" t="s">
        <v>187</v>
      </c>
      <c r="B124">
        <v>139</v>
      </c>
      <c r="C124">
        <v>106</v>
      </c>
      <c r="D124">
        <v>6</v>
      </c>
      <c r="E124">
        <v>3</v>
      </c>
      <c r="F124">
        <v>6</v>
      </c>
      <c r="G124" t="s">
        <v>109</v>
      </c>
      <c r="H124" s="4" t="s">
        <v>188</v>
      </c>
    </row>
    <row r="125" spans="1:8" x14ac:dyDescent="0.25">
      <c r="A125" t="s">
        <v>187</v>
      </c>
      <c r="B125">
        <v>192</v>
      </c>
      <c r="C125">
        <v>153</v>
      </c>
      <c r="D125">
        <v>10</v>
      </c>
      <c r="E125">
        <v>9</v>
      </c>
      <c r="F125">
        <v>5</v>
      </c>
      <c r="G125" t="s">
        <v>189</v>
      </c>
    </row>
    <row r="126" spans="1:8" x14ac:dyDescent="0.25">
      <c r="A126" t="s">
        <v>190</v>
      </c>
      <c r="B126">
        <v>162</v>
      </c>
      <c r="C126">
        <v>142</v>
      </c>
      <c r="D126">
        <v>5</v>
      </c>
      <c r="E126">
        <v>8</v>
      </c>
      <c r="F126">
        <v>6</v>
      </c>
      <c r="G126" t="s">
        <v>54</v>
      </c>
      <c r="H126" s="4" t="s">
        <v>178</v>
      </c>
    </row>
    <row r="127" spans="1:8" x14ac:dyDescent="0.25">
      <c r="A127" t="s">
        <v>190</v>
      </c>
      <c r="B127">
        <v>153</v>
      </c>
      <c r="C127">
        <v>119</v>
      </c>
      <c r="D127">
        <v>4</v>
      </c>
      <c r="E127">
        <v>4</v>
      </c>
      <c r="F127">
        <v>6</v>
      </c>
      <c r="G127" t="s">
        <v>54</v>
      </c>
    </row>
    <row r="129" spans="1:8" x14ac:dyDescent="0.25">
      <c r="A129" t="s">
        <v>0</v>
      </c>
      <c r="B129">
        <v>124</v>
      </c>
    </row>
    <row r="132" spans="1:8" s="8" customFormat="1" ht="60" x14ac:dyDescent="0.25">
      <c r="A132" s="8" t="s">
        <v>198</v>
      </c>
      <c r="B132" s="9" t="s">
        <v>283</v>
      </c>
      <c r="D132" s="8" t="s">
        <v>199</v>
      </c>
      <c r="E132" s="9" t="s">
        <v>203</v>
      </c>
      <c r="F132" s="8" t="s">
        <v>93</v>
      </c>
      <c r="G132" s="8" t="s">
        <v>78</v>
      </c>
      <c r="H132" s="9" t="s">
        <v>204</v>
      </c>
    </row>
    <row r="133" spans="1:8" x14ac:dyDescent="0.25">
      <c r="F133" s="8" t="s">
        <v>191</v>
      </c>
      <c r="G133" s="8" t="s">
        <v>192</v>
      </c>
    </row>
    <row r="134" spans="1:8" x14ac:dyDescent="0.25">
      <c r="F134" s="8" t="s">
        <v>193</v>
      </c>
      <c r="G134" s="8" t="s">
        <v>194</v>
      </c>
    </row>
    <row r="135" spans="1:8" x14ac:dyDescent="0.25">
      <c r="G135" s="8" t="s">
        <v>195</v>
      </c>
    </row>
    <row r="136" spans="1:8" x14ac:dyDescent="0.25">
      <c r="G136" s="8" t="s">
        <v>196</v>
      </c>
    </row>
    <row r="137" spans="1:8" x14ac:dyDescent="0.25">
      <c r="G137" s="8" t="s">
        <v>197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F25" sqref="F25:G26"/>
    </sheetView>
  </sheetViews>
  <sheetFormatPr defaultRowHeight="15" x14ac:dyDescent="0.25"/>
  <cols>
    <col min="1" max="1" width="23.140625" bestFit="1" customWidth="1"/>
    <col min="2" max="2" width="11" bestFit="1" customWidth="1"/>
    <col min="3" max="3" width="16.42578125" bestFit="1" customWidth="1"/>
    <col min="4" max="4" width="19.140625" bestFit="1" customWidth="1"/>
    <col min="5" max="5" width="15.5703125" bestFit="1" customWidth="1"/>
    <col min="6" max="6" width="14.5703125" bestFit="1" customWidth="1"/>
    <col min="7" max="7" width="19.28515625" bestFit="1" customWidth="1"/>
    <col min="8" max="8" width="20.7109375" customWidth="1"/>
    <col min="10" max="10" width="10" bestFit="1" customWidth="1"/>
  </cols>
  <sheetData>
    <row r="1" spans="1:10" s="1" customFormat="1" x14ac:dyDescent="0.25">
      <c r="A1" s="1" t="s">
        <v>151</v>
      </c>
    </row>
    <row r="2" spans="1:10" s="1" customFormat="1" x14ac:dyDescent="0.25">
      <c r="A2" s="1" t="s">
        <v>43</v>
      </c>
      <c r="B2" s="1" t="s">
        <v>44</v>
      </c>
      <c r="C2" s="1" t="s">
        <v>45</v>
      </c>
      <c r="D2" s="1" t="s">
        <v>46</v>
      </c>
      <c r="E2" s="1" t="s">
        <v>47</v>
      </c>
      <c r="F2" s="1" t="s">
        <v>48</v>
      </c>
      <c r="G2" s="1" t="s">
        <v>49</v>
      </c>
      <c r="H2" s="1" t="s">
        <v>50</v>
      </c>
    </row>
    <row r="3" spans="1:10" x14ac:dyDescent="0.25">
      <c r="B3" s="11">
        <f>AVERAGE(B4:B18)</f>
        <v>171.73333333333332</v>
      </c>
      <c r="C3" s="11">
        <f t="shared" ref="C3:F3" si="0">AVERAGE(C4:C18)</f>
        <v>127.53333333333333</v>
      </c>
      <c r="D3" s="11">
        <f t="shared" si="0"/>
        <v>5.9</v>
      </c>
      <c r="E3" s="11">
        <f t="shared" si="0"/>
        <v>5.7777777777777777</v>
      </c>
      <c r="F3" s="11">
        <f t="shared" si="0"/>
        <v>4.2</v>
      </c>
    </row>
    <row r="4" spans="1:10" x14ac:dyDescent="0.25">
      <c r="A4" t="s">
        <v>205</v>
      </c>
      <c r="B4">
        <v>234</v>
      </c>
      <c r="C4">
        <v>174</v>
      </c>
      <c r="D4" t="s">
        <v>55</v>
      </c>
      <c r="E4" t="s">
        <v>55</v>
      </c>
      <c r="F4">
        <v>3</v>
      </c>
      <c r="G4" t="s">
        <v>54</v>
      </c>
      <c r="J4" s="18"/>
    </row>
    <row r="5" spans="1:10" ht="45" x14ac:dyDescent="0.25">
      <c r="A5" t="s">
        <v>205</v>
      </c>
      <c r="B5">
        <v>181</v>
      </c>
      <c r="C5">
        <v>83</v>
      </c>
      <c r="D5" t="s">
        <v>55</v>
      </c>
      <c r="E5" t="s">
        <v>55</v>
      </c>
      <c r="F5">
        <v>2</v>
      </c>
      <c r="G5" t="s">
        <v>54</v>
      </c>
      <c r="H5" s="4" t="s">
        <v>213</v>
      </c>
      <c r="J5" s="18"/>
    </row>
    <row r="6" spans="1:10" x14ac:dyDescent="0.25">
      <c r="A6" t="s">
        <v>205</v>
      </c>
      <c r="B6">
        <v>106</v>
      </c>
      <c r="C6">
        <v>89</v>
      </c>
      <c r="D6">
        <v>3</v>
      </c>
      <c r="E6">
        <v>3</v>
      </c>
      <c r="F6">
        <v>5</v>
      </c>
      <c r="G6" t="s">
        <v>54</v>
      </c>
      <c r="H6" s="15" t="s">
        <v>206</v>
      </c>
      <c r="J6" s="18"/>
    </row>
    <row r="7" spans="1:10" x14ac:dyDescent="0.25">
      <c r="A7" t="s">
        <v>205</v>
      </c>
      <c r="B7">
        <v>122</v>
      </c>
      <c r="C7">
        <v>78</v>
      </c>
      <c r="D7" t="s">
        <v>55</v>
      </c>
      <c r="E7" t="s">
        <v>55</v>
      </c>
      <c r="F7">
        <v>3</v>
      </c>
      <c r="G7" t="s">
        <v>54</v>
      </c>
      <c r="J7" s="18"/>
    </row>
    <row r="8" spans="1:10" x14ac:dyDescent="0.25">
      <c r="A8" t="s">
        <v>205</v>
      </c>
      <c r="B8">
        <v>153</v>
      </c>
      <c r="C8">
        <v>125</v>
      </c>
      <c r="D8">
        <v>3</v>
      </c>
      <c r="E8">
        <v>3</v>
      </c>
      <c r="F8">
        <v>5</v>
      </c>
      <c r="G8" t="s">
        <v>54</v>
      </c>
      <c r="H8" t="s">
        <v>206</v>
      </c>
      <c r="J8" s="18"/>
    </row>
    <row r="9" spans="1:10" x14ac:dyDescent="0.25">
      <c r="A9" t="s">
        <v>205</v>
      </c>
      <c r="B9">
        <v>148</v>
      </c>
      <c r="C9">
        <v>118</v>
      </c>
      <c r="D9">
        <v>2</v>
      </c>
      <c r="E9" t="s">
        <v>55</v>
      </c>
      <c r="F9">
        <v>4</v>
      </c>
      <c r="G9" t="s">
        <v>54</v>
      </c>
      <c r="J9" s="18"/>
    </row>
    <row r="10" spans="1:10" x14ac:dyDescent="0.25">
      <c r="A10" t="s">
        <v>205</v>
      </c>
      <c r="B10">
        <v>112</v>
      </c>
      <c r="C10">
        <v>72</v>
      </c>
      <c r="D10" t="s">
        <v>55</v>
      </c>
      <c r="E10" t="s">
        <v>55</v>
      </c>
      <c r="F10">
        <v>3</v>
      </c>
      <c r="G10" t="s">
        <v>54</v>
      </c>
      <c r="H10" t="s">
        <v>206</v>
      </c>
      <c r="J10" s="18"/>
    </row>
    <row r="11" spans="1:10" x14ac:dyDescent="0.25">
      <c r="A11" t="s">
        <v>205</v>
      </c>
      <c r="B11">
        <v>195</v>
      </c>
      <c r="C11">
        <v>160</v>
      </c>
      <c r="D11">
        <v>2</v>
      </c>
      <c r="E11">
        <v>2</v>
      </c>
      <c r="F11">
        <v>5</v>
      </c>
      <c r="G11" t="s">
        <v>54</v>
      </c>
      <c r="J11" s="18"/>
    </row>
    <row r="12" spans="1:10" ht="45" x14ac:dyDescent="0.25">
      <c r="A12" t="s">
        <v>205</v>
      </c>
      <c r="B12">
        <v>304</v>
      </c>
      <c r="C12">
        <v>155</v>
      </c>
      <c r="D12">
        <v>14</v>
      </c>
      <c r="E12">
        <v>8</v>
      </c>
      <c r="F12">
        <v>6</v>
      </c>
      <c r="G12" t="s">
        <v>51</v>
      </c>
      <c r="H12" s="4" t="s">
        <v>207</v>
      </c>
      <c r="J12" s="18"/>
    </row>
    <row r="13" spans="1:10" x14ac:dyDescent="0.25">
      <c r="A13" t="s">
        <v>205</v>
      </c>
      <c r="B13">
        <v>143</v>
      </c>
      <c r="C13">
        <v>127</v>
      </c>
      <c r="D13">
        <v>6</v>
      </c>
      <c r="E13">
        <v>4</v>
      </c>
      <c r="F13">
        <v>5</v>
      </c>
      <c r="G13" t="s">
        <v>54</v>
      </c>
      <c r="H13" t="s">
        <v>208</v>
      </c>
      <c r="J13" s="18"/>
    </row>
    <row r="14" spans="1:10" x14ac:dyDescent="0.25">
      <c r="A14" t="s">
        <v>205</v>
      </c>
      <c r="B14">
        <v>246</v>
      </c>
      <c r="C14">
        <v>183</v>
      </c>
      <c r="D14">
        <v>17</v>
      </c>
      <c r="E14">
        <v>18</v>
      </c>
      <c r="F14">
        <v>6</v>
      </c>
      <c r="G14" t="s">
        <v>51</v>
      </c>
      <c r="J14" s="18"/>
    </row>
    <row r="15" spans="1:10" x14ac:dyDescent="0.25">
      <c r="A15" t="s">
        <v>205</v>
      </c>
      <c r="B15">
        <v>145</v>
      </c>
      <c r="C15">
        <v>118</v>
      </c>
      <c r="D15">
        <v>3</v>
      </c>
      <c r="E15">
        <v>4</v>
      </c>
      <c r="F15">
        <v>3</v>
      </c>
      <c r="G15" t="s">
        <v>54</v>
      </c>
      <c r="H15" t="s">
        <v>206</v>
      </c>
      <c r="J15" s="18"/>
    </row>
    <row r="16" spans="1:10" x14ac:dyDescent="0.25">
      <c r="A16" t="s">
        <v>205</v>
      </c>
      <c r="B16">
        <v>106</v>
      </c>
      <c r="C16">
        <v>82</v>
      </c>
      <c r="D16" t="s">
        <v>55</v>
      </c>
      <c r="E16" t="s">
        <v>55</v>
      </c>
      <c r="F16">
        <v>3</v>
      </c>
      <c r="G16" t="s">
        <v>54</v>
      </c>
      <c r="H16" t="s">
        <v>206</v>
      </c>
      <c r="J16" s="18"/>
    </row>
    <row r="17" spans="1:10" x14ac:dyDescent="0.25">
      <c r="A17" t="s">
        <v>205</v>
      </c>
      <c r="B17">
        <v>203</v>
      </c>
      <c r="C17">
        <v>184</v>
      </c>
      <c r="D17">
        <v>3</v>
      </c>
      <c r="E17">
        <v>4</v>
      </c>
      <c r="F17">
        <v>5</v>
      </c>
      <c r="G17" t="s">
        <v>54</v>
      </c>
      <c r="H17" t="s">
        <v>206</v>
      </c>
      <c r="J17" s="18"/>
    </row>
    <row r="18" spans="1:10" x14ac:dyDescent="0.25">
      <c r="A18" t="s">
        <v>205</v>
      </c>
      <c r="B18">
        <v>178</v>
      </c>
      <c r="C18">
        <v>165</v>
      </c>
      <c r="D18">
        <v>6</v>
      </c>
      <c r="E18">
        <v>6</v>
      </c>
      <c r="F18">
        <v>5</v>
      </c>
      <c r="G18" t="s">
        <v>54</v>
      </c>
      <c r="J18" s="18"/>
    </row>
    <row r="20" spans="1:10" x14ac:dyDescent="0.25">
      <c r="A20" t="s">
        <v>0</v>
      </c>
      <c r="B20">
        <v>15</v>
      </c>
    </row>
    <row r="24" spans="1:10" ht="60" x14ac:dyDescent="0.25">
      <c r="A24" s="8" t="s">
        <v>76</v>
      </c>
      <c r="B24" s="8"/>
      <c r="C24" s="8"/>
      <c r="D24" s="8" t="s">
        <v>215</v>
      </c>
      <c r="E24" s="9" t="s">
        <v>216</v>
      </c>
      <c r="F24" s="8" t="s">
        <v>69</v>
      </c>
      <c r="G24" s="8" t="s">
        <v>78</v>
      </c>
      <c r="H24" s="9" t="s">
        <v>214</v>
      </c>
    </row>
    <row r="25" spans="1:10" x14ac:dyDescent="0.25">
      <c r="F25" s="8" t="s">
        <v>209</v>
      </c>
      <c r="G25" s="8" t="s">
        <v>210</v>
      </c>
    </row>
    <row r="26" spans="1:10" x14ac:dyDescent="0.25">
      <c r="F26" s="8" t="s">
        <v>211</v>
      </c>
      <c r="G26" s="8" t="s">
        <v>212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13" workbookViewId="0">
      <selection activeCell="B31" sqref="B31"/>
    </sheetView>
  </sheetViews>
  <sheetFormatPr defaultRowHeight="15" x14ac:dyDescent="0.25"/>
  <cols>
    <col min="1" max="1" width="29.7109375" bestFit="1" customWidth="1"/>
    <col min="2" max="2" width="11" bestFit="1" customWidth="1"/>
    <col min="3" max="3" width="16.42578125" bestFit="1" customWidth="1"/>
    <col min="4" max="4" width="19.140625" bestFit="1" customWidth="1"/>
    <col min="5" max="5" width="15.5703125" bestFit="1" customWidth="1"/>
    <col min="6" max="6" width="14.5703125" bestFit="1" customWidth="1"/>
    <col min="7" max="7" width="19.28515625" bestFit="1" customWidth="1"/>
    <col min="8" max="8" width="21.5703125" style="4" customWidth="1"/>
  </cols>
  <sheetData>
    <row r="1" spans="1:8" s="1" customFormat="1" x14ac:dyDescent="0.25">
      <c r="A1" s="1" t="s">
        <v>151</v>
      </c>
      <c r="H1" s="12"/>
    </row>
    <row r="2" spans="1:8" s="1" customFormat="1" x14ac:dyDescent="0.25">
      <c r="A2" s="1" t="s">
        <v>43</v>
      </c>
      <c r="B2" s="1" t="s">
        <v>44</v>
      </c>
      <c r="C2" s="1" t="s">
        <v>45</v>
      </c>
      <c r="D2" s="1" t="s">
        <v>46</v>
      </c>
      <c r="E2" s="1" t="s">
        <v>47</v>
      </c>
      <c r="F2" s="1" t="s">
        <v>48</v>
      </c>
      <c r="G2" s="1" t="s">
        <v>49</v>
      </c>
      <c r="H2" s="12" t="s">
        <v>50</v>
      </c>
    </row>
    <row r="3" spans="1:8" x14ac:dyDescent="0.25">
      <c r="B3" s="11">
        <f>AVERAGE(B4:B27)</f>
        <v>199.25</v>
      </c>
      <c r="C3" s="11">
        <f t="shared" ref="C3:F3" si="0">AVERAGE(C4:C27)</f>
        <v>160.29166666666666</v>
      </c>
      <c r="D3" s="11">
        <f t="shared" si="0"/>
        <v>13.875</v>
      </c>
      <c r="E3" s="11">
        <f t="shared" si="0"/>
        <v>6.7058823529411766</v>
      </c>
      <c r="F3" s="11">
        <f t="shared" si="0"/>
        <v>5.458333333333333</v>
      </c>
    </row>
    <row r="4" spans="1:8" x14ac:dyDescent="0.25">
      <c r="A4" t="s">
        <v>217</v>
      </c>
      <c r="B4">
        <v>152</v>
      </c>
      <c r="C4">
        <v>105</v>
      </c>
      <c r="D4">
        <v>6</v>
      </c>
      <c r="E4">
        <v>5</v>
      </c>
      <c r="F4">
        <v>5</v>
      </c>
      <c r="G4" t="s">
        <v>54</v>
      </c>
    </row>
    <row r="5" spans="1:8" x14ac:dyDescent="0.25">
      <c r="A5" t="s">
        <v>217</v>
      </c>
      <c r="B5">
        <v>258</v>
      </c>
      <c r="C5">
        <v>228</v>
      </c>
      <c r="D5">
        <v>6</v>
      </c>
      <c r="E5">
        <v>4</v>
      </c>
      <c r="F5">
        <v>4</v>
      </c>
      <c r="G5" t="s">
        <v>54</v>
      </c>
    </row>
    <row r="6" spans="1:8" x14ac:dyDescent="0.25">
      <c r="A6" t="s">
        <v>217</v>
      </c>
      <c r="B6">
        <v>129</v>
      </c>
      <c r="C6">
        <v>112</v>
      </c>
      <c r="D6" t="s">
        <v>55</v>
      </c>
      <c r="E6">
        <v>2</v>
      </c>
      <c r="F6">
        <v>4</v>
      </c>
      <c r="G6" t="s">
        <v>54</v>
      </c>
    </row>
    <row r="7" spans="1:8" x14ac:dyDescent="0.25">
      <c r="A7" t="s">
        <v>217</v>
      </c>
      <c r="B7">
        <v>121</v>
      </c>
      <c r="C7">
        <v>89</v>
      </c>
      <c r="D7" t="s">
        <v>55</v>
      </c>
      <c r="E7" t="s">
        <v>55</v>
      </c>
      <c r="F7">
        <v>3</v>
      </c>
      <c r="G7" t="s">
        <v>54</v>
      </c>
    </row>
    <row r="8" spans="1:8" x14ac:dyDescent="0.25">
      <c r="A8" t="s">
        <v>217</v>
      </c>
      <c r="B8">
        <v>125</v>
      </c>
      <c r="C8">
        <v>98</v>
      </c>
      <c r="D8">
        <v>8</v>
      </c>
      <c r="E8" t="s">
        <v>55</v>
      </c>
      <c r="F8">
        <v>5</v>
      </c>
      <c r="G8" t="s">
        <v>54</v>
      </c>
    </row>
    <row r="9" spans="1:8" x14ac:dyDescent="0.25">
      <c r="A9" t="s">
        <v>217</v>
      </c>
      <c r="B9">
        <v>101</v>
      </c>
      <c r="C9">
        <v>68</v>
      </c>
      <c r="D9" t="s">
        <v>55</v>
      </c>
      <c r="E9" t="s">
        <v>55</v>
      </c>
      <c r="F9">
        <v>3</v>
      </c>
      <c r="G9" t="s">
        <v>54</v>
      </c>
    </row>
    <row r="10" spans="1:8" x14ac:dyDescent="0.25">
      <c r="A10" t="s">
        <v>217</v>
      </c>
      <c r="B10">
        <v>188</v>
      </c>
      <c r="C10">
        <v>145</v>
      </c>
      <c r="D10" t="s">
        <v>55</v>
      </c>
      <c r="E10" t="s">
        <v>55</v>
      </c>
      <c r="F10">
        <v>4</v>
      </c>
      <c r="G10" t="s">
        <v>54</v>
      </c>
    </row>
    <row r="11" spans="1:8" x14ac:dyDescent="0.25">
      <c r="A11" t="s">
        <v>218</v>
      </c>
      <c r="B11">
        <v>323</v>
      </c>
      <c r="C11">
        <v>302</v>
      </c>
      <c r="D11" t="s">
        <v>55</v>
      </c>
      <c r="E11">
        <v>5</v>
      </c>
      <c r="F11">
        <v>6</v>
      </c>
      <c r="G11" t="s">
        <v>54</v>
      </c>
    </row>
    <row r="12" spans="1:8" x14ac:dyDescent="0.25">
      <c r="A12" t="s">
        <v>218</v>
      </c>
      <c r="B12">
        <v>176</v>
      </c>
      <c r="C12">
        <v>156</v>
      </c>
      <c r="D12">
        <v>30</v>
      </c>
      <c r="E12">
        <v>2</v>
      </c>
      <c r="F12">
        <v>8</v>
      </c>
      <c r="G12" t="s">
        <v>54</v>
      </c>
    </row>
    <row r="13" spans="1:8" x14ac:dyDescent="0.25">
      <c r="A13" t="s">
        <v>218</v>
      </c>
      <c r="B13">
        <v>292</v>
      </c>
      <c r="C13">
        <v>244</v>
      </c>
      <c r="D13">
        <v>7</v>
      </c>
      <c r="E13">
        <v>6</v>
      </c>
      <c r="F13">
        <v>9</v>
      </c>
      <c r="G13" t="s">
        <v>54</v>
      </c>
    </row>
    <row r="14" spans="1:8" x14ac:dyDescent="0.25">
      <c r="A14" t="s">
        <v>218</v>
      </c>
      <c r="B14">
        <v>265</v>
      </c>
      <c r="C14">
        <v>244</v>
      </c>
      <c r="D14">
        <v>25</v>
      </c>
      <c r="E14">
        <v>2</v>
      </c>
      <c r="F14">
        <v>8</v>
      </c>
      <c r="G14" t="s">
        <v>54</v>
      </c>
    </row>
    <row r="15" spans="1:8" ht="45" x14ac:dyDescent="0.25">
      <c r="A15" t="s">
        <v>218</v>
      </c>
      <c r="B15">
        <v>237</v>
      </c>
      <c r="C15">
        <v>217</v>
      </c>
      <c r="D15" t="s">
        <v>55</v>
      </c>
      <c r="E15" t="s">
        <v>55</v>
      </c>
      <c r="F15">
        <v>7</v>
      </c>
      <c r="G15" t="s">
        <v>54</v>
      </c>
      <c r="H15" s="4" t="s">
        <v>219</v>
      </c>
    </row>
    <row r="16" spans="1:8" ht="60" x14ac:dyDescent="0.25">
      <c r="A16" t="s">
        <v>218</v>
      </c>
      <c r="B16">
        <v>269</v>
      </c>
      <c r="C16">
        <v>225</v>
      </c>
      <c r="D16">
        <v>2</v>
      </c>
      <c r="E16" t="s">
        <v>55</v>
      </c>
      <c r="F16">
        <v>11</v>
      </c>
      <c r="G16" t="s">
        <v>54</v>
      </c>
      <c r="H16" s="4" t="s">
        <v>220</v>
      </c>
    </row>
    <row r="17" spans="1:8" x14ac:dyDescent="0.25">
      <c r="A17" t="s">
        <v>218</v>
      </c>
      <c r="B17">
        <v>465</v>
      </c>
      <c r="C17">
        <v>368</v>
      </c>
      <c r="D17">
        <v>5</v>
      </c>
      <c r="E17">
        <v>5</v>
      </c>
      <c r="F17">
        <v>5</v>
      </c>
      <c r="G17" t="s">
        <v>51</v>
      </c>
    </row>
    <row r="18" spans="1:8" x14ac:dyDescent="0.25">
      <c r="A18" t="s">
        <v>221</v>
      </c>
      <c r="B18">
        <v>134</v>
      </c>
      <c r="C18">
        <v>85</v>
      </c>
      <c r="D18">
        <v>11</v>
      </c>
      <c r="E18">
        <v>4</v>
      </c>
      <c r="F18">
        <v>5</v>
      </c>
      <c r="G18" t="s">
        <v>54</v>
      </c>
    </row>
    <row r="19" spans="1:8" x14ac:dyDescent="0.25">
      <c r="A19" t="s">
        <v>221</v>
      </c>
      <c r="B19">
        <v>239</v>
      </c>
      <c r="C19">
        <v>130</v>
      </c>
      <c r="D19">
        <v>26</v>
      </c>
      <c r="E19" t="s">
        <v>55</v>
      </c>
      <c r="F19">
        <v>4</v>
      </c>
      <c r="G19" t="s">
        <v>54</v>
      </c>
    </row>
    <row r="20" spans="1:8" x14ac:dyDescent="0.25">
      <c r="A20" t="s">
        <v>221</v>
      </c>
      <c r="B20">
        <v>142</v>
      </c>
      <c r="C20">
        <v>97</v>
      </c>
      <c r="D20" t="s">
        <v>55</v>
      </c>
      <c r="E20">
        <v>7</v>
      </c>
      <c r="F20">
        <v>5</v>
      </c>
      <c r="G20" t="s">
        <v>54</v>
      </c>
    </row>
    <row r="21" spans="1:8" x14ac:dyDescent="0.25">
      <c r="A21" t="s">
        <v>221</v>
      </c>
      <c r="B21">
        <v>152</v>
      </c>
      <c r="C21">
        <v>131</v>
      </c>
      <c r="D21">
        <v>2</v>
      </c>
      <c r="E21">
        <v>2</v>
      </c>
      <c r="F21">
        <v>3</v>
      </c>
      <c r="G21" t="s">
        <v>54</v>
      </c>
    </row>
    <row r="22" spans="1:8" x14ac:dyDescent="0.25">
      <c r="A22" t="s">
        <v>221</v>
      </c>
      <c r="B22">
        <v>137</v>
      </c>
      <c r="C22">
        <v>78</v>
      </c>
      <c r="D22">
        <v>3</v>
      </c>
      <c r="E22">
        <v>3</v>
      </c>
      <c r="F22">
        <v>5</v>
      </c>
      <c r="G22" t="s">
        <v>54</v>
      </c>
    </row>
    <row r="23" spans="1:8" x14ac:dyDescent="0.25">
      <c r="A23" t="s">
        <v>221</v>
      </c>
      <c r="B23">
        <v>145</v>
      </c>
      <c r="C23">
        <v>101</v>
      </c>
      <c r="D23" t="s">
        <v>55</v>
      </c>
      <c r="E23">
        <v>23</v>
      </c>
      <c r="F23">
        <v>7</v>
      </c>
      <c r="G23" t="s">
        <v>54</v>
      </c>
    </row>
    <row r="24" spans="1:8" x14ac:dyDescent="0.25">
      <c r="A24" t="s">
        <v>222</v>
      </c>
      <c r="B24">
        <v>143</v>
      </c>
      <c r="C24">
        <v>125</v>
      </c>
      <c r="D24">
        <v>6</v>
      </c>
      <c r="E24">
        <v>4</v>
      </c>
      <c r="F24">
        <v>5</v>
      </c>
      <c r="G24" t="s">
        <v>54</v>
      </c>
    </row>
    <row r="25" spans="1:8" x14ac:dyDescent="0.25">
      <c r="A25" t="s">
        <v>222</v>
      </c>
      <c r="B25">
        <v>148</v>
      </c>
      <c r="C25">
        <v>125</v>
      </c>
      <c r="D25">
        <v>12</v>
      </c>
      <c r="E25">
        <v>11</v>
      </c>
      <c r="F25">
        <v>5</v>
      </c>
      <c r="G25" t="s">
        <v>54</v>
      </c>
    </row>
    <row r="26" spans="1:8" x14ac:dyDescent="0.25">
      <c r="A26" t="s">
        <v>222</v>
      </c>
      <c r="B26">
        <v>252</v>
      </c>
      <c r="C26">
        <v>197</v>
      </c>
      <c r="D26">
        <v>43</v>
      </c>
      <c r="E26">
        <v>22</v>
      </c>
      <c r="F26">
        <v>5</v>
      </c>
      <c r="G26" t="s">
        <v>54</v>
      </c>
    </row>
    <row r="27" spans="1:8" x14ac:dyDescent="0.25">
      <c r="A27" t="s">
        <v>222</v>
      </c>
      <c r="B27">
        <v>189</v>
      </c>
      <c r="C27">
        <v>177</v>
      </c>
      <c r="D27">
        <v>30</v>
      </c>
      <c r="E27">
        <v>7</v>
      </c>
      <c r="F27">
        <v>5</v>
      </c>
      <c r="G27" t="s">
        <v>54</v>
      </c>
    </row>
    <row r="29" spans="1:8" x14ac:dyDescent="0.25">
      <c r="A29" t="s">
        <v>0</v>
      </c>
      <c r="B29">
        <v>24</v>
      </c>
    </row>
    <row r="31" spans="1:8" s="8" customFormat="1" ht="45" x14ac:dyDescent="0.25">
      <c r="A31" s="8" t="s">
        <v>76</v>
      </c>
      <c r="B31" s="9" t="s">
        <v>281</v>
      </c>
      <c r="D31" s="19" t="s">
        <v>215</v>
      </c>
      <c r="E31" s="9" t="s">
        <v>228</v>
      </c>
      <c r="F31" s="19" t="s">
        <v>69</v>
      </c>
      <c r="G31" s="8" t="s">
        <v>78</v>
      </c>
      <c r="H31" s="9" t="s">
        <v>227</v>
      </c>
    </row>
    <row r="32" spans="1:8" x14ac:dyDescent="0.25">
      <c r="F32" s="8" t="s">
        <v>223</v>
      </c>
      <c r="G32" s="8" t="s">
        <v>225</v>
      </c>
    </row>
    <row r="33" spans="7:7" x14ac:dyDescent="0.25">
      <c r="G33" s="8" t="s">
        <v>226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opLeftCell="A70" workbookViewId="0">
      <selection activeCell="A64" sqref="A64:XFD64"/>
    </sheetView>
  </sheetViews>
  <sheetFormatPr defaultRowHeight="15" x14ac:dyDescent="0.25"/>
  <cols>
    <col min="1" max="1" width="23.140625" bestFit="1" customWidth="1"/>
    <col min="2" max="2" width="11" bestFit="1" customWidth="1"/>
    <col min="3" max="3" width="16.42578125" bestFit="1" customWidth="1"/>
    <col min="4" max="4" width="17.42578125" bestFit="1" customWidth="1"/>
    <col min="5" max="5" width="15.5703125" bestFit="1" customWidth="1"/>
    <col min="6" max="6" width="14.5703125" bestFit="1" customWidth="1"/>
    <col min="7" max="7" width="20.28515625" bestFit="1" customWidth="1"/>
    <col min="8" max="8" width="44.28515625" style="4" customWidth="1"/>
  </cols>
  <sheetData>
    <row r="1" spans="1:9" s="1" customFormat="1" x14ac:dyDescent="0.25">
      <c r="A1" s="1" t="s">
        <v>151</v>
      </c>
      <c r="H1" s="12"/>
    </row>
    <row r="2" spans="1:9" s="1" customFormat="1" x14ac:dyDescent="0.25">
      <c r="A2" s="1" t="s">
        <v>43</v>
      </c>
      <c r="B2" s="1" t="s">
        <v>44</v>
      </c>
      <c r="C2" s="1" t="s">
        <v>45</v>
      </c>
      <c r="D2" s="1" t="s">
        <v>46</v>
      </c>
      <c r="E2" s="1" t="s">
        <v>47</v>
      </c>
      <c r="F2" s="1" t="s">
        <v>48</v>
      </c>
      <c r="G2" s="1" t="s">
        <v>49</v>
      </c>
      <c r="H2" s="12" t="s">
        <v>50</v>
      </c>
    </row>
    <row r="3" spans="1:9" x14ac:dyDescent="0.25">
      <c r="B3" s="11">
        <f>AVERAGE(B4:B85)</f>
        <v>172</v>
      </c>
      <c r="C3" s="11">
        <f t="shared" ref="C3:F3" si="0">AVERAGE(C4:C85)</f>
        <v>137.32926829268294</v>
      </c>
      <c r="D3" s="11">
        <f t="shared" si="0"/>
        <v>12.371428571428572</v>
      </c>
      <c r="E3" s="11">
        <f t="shared" si="0"/>
        <v>4.5405405405405403</v>
      </c>
      <c r="F3" s="11">
        <f t="shared" si="0"/>
        <v>5.2804878048780486</v>
      </c>
      <c r="G3" s="11"/>
    </row>
    <row r="4" spans="1:9" x14ac:dyDescent="0.25">
      <c r="A4" t="s">
        <v>229</v>
      </c>
      <c r="B4">
        <v>187</v>
      </c>
      <c r="C4">
        <v>122</v>
      </c>
      <c r="D4">
        <v>8</v>
      </c>
      <c r="E4">
        <v>5</v>
      </c>
      <c r="F4">
        <v>5</v>
      </c>
      <c r="G4" t="s">
        <v>230</v>
      </c>
    </row>
    <row r="5" spans="1:9" x14ac:dyDescent="0.25">
      <c r="A5" t="s">
        <v>229</v>
      </c>
      <c r="B5">
        <v>84</v>
      </c>
      <c r="C5">
        <v>65</v>
      </c>
      <c r="D5">
        <v>8</v>
      </c>
      <c r="E5" t="s">
        <v>55</v>
      </c>
      <c r="F5">
        <v>5</v>
      </c>
      <c r="G5" t="s">
        <v>54</v>
      </c>
    </row>
    <row r="6" spans="1:9" x14ac:dyDescent="0.25">
      <c r="A6" t="s">
        <v>229</v>
      </c>
      <c r="B6">
        <v>70</v>
      </c>
      <c r="C6">
        <v>54</v>
      </c>
      <c r="D6">
        <v>16</v>
      </c>
      <c r="E6">
        <v>6</v>
      </c>
      <c r="F6">
        <v>4</v>
      </c>
      <c r="G6" t="s">
        <v>230</v>
      </c>
      <c r="H6" s="4" t="s">
        <v>252</v>
      </c>
    </row>
    <row r="7" spans="1:9" x14ac:dyDescent="0.25">
      <c r="A7" t="s">
        <v>229</v>
      </c>
      <c r="B7">
        <v>193</v>
      </c>
      <c r="C7">
        <v>146</v>
      </c>
      <c r="D7">
        <v>9</v>
      </c>
      <c r="E7">
        <v>6</v>
      </c>
      <c r="F7">
        <v>6</v>
      </c>
      <c r="G7" t="s">
        <v>230</v>
      </c>
    </row>
    <row r="8" spans="1:9" ht="30" x14ac:dyDescent="0.25">
      <c r="A8" t="s">
        <v>229</v>
      </c>
      <c r="B8">
        <v>198</v>
      </c>
      <c r="C8">
        <v>143</v>
      </c>
      <c r="D8">
        <v>14</v>
      </c>
      <c r="E8">
        <v>10</v>
      </c>
      <c r="F8">
        <v>8</v>
      </c>
      <c r="G8" t="s">
        <v>230</v>
      </c>
      <c r="H8" s="4" t="s">
        <v>231</v>
      </c>
    </row>
    <row r="9" spans="1:9" x14ac:dyDescent="0.25">
      <c r="A9" t="s">
        <v>229</v>
      </c>
      <c r="B9">
        <v>99</v>
      </c>
      <c r="C9">
        <v>85</v>
      </c>
      <c r="D9">
        <v>26</v>
      </c>
      <c r="E9">
        <v>2</v>
      </c>
      <c r="F9">
        <v>6</v>
      </c>
      <c r="G9" t="s">
        <v>230</v>
      </c>
    </row>
    <row r="10" spans="1:9" s="15" customFormat="1" x14ac:dyDescent="0.25">
      <c r="A10" t="s">
        <v>229</v>
      </c>
      <c r="B10">
        <v>184</v>
      </c>
      <c r="C10">
        <v>160</v>
      </c>
      <c r="D10">
        <v>12</v>
      </c>
      <c r="E10">
        <v>2</v>
      </c>
      <c r="F10">
        <v>8</v>
      </c>
      <c r="G10" t="s">
        <v>54</v>
      </c>
      <c r="H10" s="4"/>
      <c r="I10"/>
    </row>
    <row r="11" spans="1:9" ht="30" x14ac:dyDescent="0.25">
      <c r="A11" t="s">
        <v>229</v>
      </c>
      <c r="B11">
        <v>90</v>
      </c>
      <c r="C11">
        <v>74</v>
      </c>
      <c r="D11">
        <v>2</v>
      </c>
      <c r="E11" t="s">
        <v>55</v>
      </c>
      <c r="F11">
        <v>5</v>
      </c>
      <c r="G11" t="s">
        <v>54</v>
      </c>
      <c r="H11" s="4" t="s">
        <v>232</v>
      </c>
    </row>
    <row r="12" spans="1:9" x14ac:dyDescent="0.25">
      <c r="A12" t="s">
        <v>229</v>
      </c>
      <c r="B12">
        <v>110</v>
      </c>
      <c r="C12">
        <v>94</v>
      </c>
      <c r="D12">
        <v>4</v>
      </c>
      <c r="E12" t="s">
        <v>55</v>
      </c>
      <c r="F12">
        <v>3</v>
      </c>
      <c r="G12" t="s">
        <v>54</v>
      </c>
    </row>
    <row r="13" spans="1:9" x14ac:dyDescent="0.25">
      <c r="A13" t="s">
        <v>233</v>
      </c>
      <c r="B13">
        <v>135</v>
      </c>
      <c r="C13">
        <v>103</v>
      </c>
      <c r="D13">
        <v>28</v>
      </c>
      <c r="E13">
        <v>5</v>
      </c>
      <c r="F13">
        <v>4</v>
      </c>
      <c r="G13" t="s">
        <v>54</v>
      </c>
    </row>
    <row r="14" spans="1:9" x14ac:dyDescent="0.25">
      <c r="A14" t="s">
        <v>233</v>
      </c>
      <c r="B14">
        <v>119</v>
      </c>
      <c r="C14">
        <v>74</v>
      </c>
      <c r="D14">
        <v>8</v>
      </c>
      <c r="E14">
        <v>3</v>
      </c>
      <c r="F14">
        <v>5</v>
      </c>
      <c r="G14" t="s">
        <v>54</v>
      </c>
    </row>
    <row r="15" spans="1:9" ht="30" x14ac:dyDescent="0.25">
      <c r="A15" t="s">
        <v>233</v>
      </c>
      <c r="B15">
        <v>118</v>
      </c>
      <c r="C15">
        <v>92</v>
      </c>
      <c r="D15">
        <v>23</v>
      </c>
      <c r="E15">
        <v>6</v>
      </c>
      <c r="F15">
        <v>5</v>
      </c>
      <c r="G15" t="s">
        <v>54</v>
      </c>
      <c r="H15" s="4" t="s">
        <v>253</v>
      </c>
    </row>
    <row r="16" spans="1:9" x14ac:dyDescent="0.25">
      <c r="A16" t="s">
        <v>233</v>
      </c>
      <c r="B16">
        <v>114</v>
      </c>
      <c r="C16">
        <v>90</v>
      </c>
      <c r="D16">
        <v>9</v>
      </c>
      <c r="E16">
        <v>2</v>
      </c>
      <c r="F16">
        <v>6</v>
      </c>
      <c r="G16" t="s">
        <v>54</v>
      </c>
      <c r="H16" s="16"/>
    </row>
    <row r="17" spans="1:8" s="15" customFormat="1" ht="45" x14ac:dyDescent="0.25">
      <c r="A17" s="15" t="s">
        <v>234</v>
      </c>
      <c r="B17" s="15">
        <v>199</v>
      </c>
      <c r="C17" s="15">
        <v>176</v>
      </c>
      <c r="D17" s="15">
        <v>4</v>
      </c>
      <c r="E17" s="15">
        <v>3</v>
      </c>
      <c r="F17" s="15">
        <v>9</v>
      </c>
      <c r="G17" s="15" t="s">
        <v>51</v>
      </c>
      <c r="H17" s="16" t="s">
        <v>235</v>
      </c>
    </row>
    <row r="18" spans="1:8" x14ac:dyDescent="0.25">
      <c r="A18" t="s">
        <v>234</v>
      </c>
      <c r="B18">
        <v>104</v>
      </c>
      <c r="C18">
        <v>79</v>
      </c>
      <c r="D18">
        <v>6</v>
      </c>
      <c r="E18" t="s">
        <v>55</v>
      </c>
      <c r="F18">
        <v>4</v>
      </c>
      <c r="G18" t="s">
        <v>230</v>
      </c>
    </row>
    <row r="19" spans="1:8" x14ac:dyDescent="0.25">
      <c r="A19" t="s">
        <v>234</v>
      </c>
      <c r="B19">
        <v>165</v>
      </c>
      <c r="C19">
        <v>153</v>
      </c>
      <c r="D19" t="s">
        <v>55</v>
      </c>
      <c r="E19">
        <v>3</v>
      </c>
      <c r="F19">
        <v>4</v>
      </c>
      <c r="G19" t="s">
        <v>54</v>
      </c>
    </row>
    <row r="20" spans="1:8" ht="30" x14ac:dyDescent="0.25">
      <c r="A20" t="s">
        <v>236</v>
      </c>
      <c r="B20">
        <v>262</v>
      </c>
      <c r="C20">
        <v>235</v>
      </c>
      <c r="D20">
        <v>31</v>
      </c>
      <c r="E20" t="s">
        <v>55</v>
      </c>
      <c r="F20">
        <v>4</v>
      </c>
      <c r="G20" t="s">
        <v>54</v>
      </c>
      <c r="H20" s="4" t="s">
        <v>237</v>
      </c>
    </row>
    <row r="21" spans="1:8" x14ac:dyDescent="0.25">
      <c r="A21" t="s">
        <v>236</v>
      </c>
      <c r="B21">
        <v>153</v>
      </c>
      <c r="C21">
        <v>132</v>
      </c>
      <c r="D21">
        <v>1</v>
      </c>
      <c r="E21">
        <v>2</v>
      </c>
      <c r="F21">
        <v>9</v>
      </c>
      <c r="G21" t="s">
        <v>54</v>
      </c>
    </row>
    <row r="22" spans="1:8" x14ac:dyDescent="0.25">
      <c r="A22" t="s">
        <v>236</v>
      </c>
      <c r="B22">
        <v>456</v>
      </c>
      <c r="C22">
        <v>406</v>
      </c>
      <c r="D22" t="s">
        <v>55</v>
      </c>
      <c r="E22" t="s">
        <v>55</v>
      </c>
      <c r="F22">
        <v>4</v>
      </c>
      <c r="G22" t="s">
        <v>54</v>
      </c>
    </row>
    <row r="23" spans="1:8" x14ac:dyDescent="0.25">
      <c r="A23" t="s">
        <v>236</v>
      </c>
      <c r="B23">
        <v>205</v>
      </c>
      <c r="C23">
        <v>173</v>
      </c>
      <c r="D23">
        <v>24</v>
      </c>
      <c r="E23">
        <v>6</v>
      </c>
      <c r="F23">
        <v>5</v>
      </c>
      <c r="G23" t="s">
        <v>54</v>
      </c>
    </row>
    <row r="24" spans="1:8" x14ac:dyDescent="0.25">
      <c r="A24" t="s">
        <v>236</v>
      </c>
      <c r="B24">
        <v>144</v>
      </c>
      <c r="C24">
        <v>119</v>
      </c>
      <c r="D24" t="s">
        <v>55</v>
      </c>
      <c r="E24">
        <v>8</v>
      </c>
      <c r="F24">
        <v>6</v>
      </c>
      <c r="G24" t="s">
        <v>54</v>
      </c>
    </row>
    <row r="25" spans="1:8" x14ac:dyDescent="0.25">
      <c r="A25" t="s">
        <v>236</v>
      </c>
      <c r="B25">
        <v>190</v>
      </c>
      <c r="C25">
        <v>177</v>
      </c>
      <c r="D25">
        <v>12</v>
      </c>
      <c r="E25" t="s">
        <v>55</v>
      </c>
      <c r="F25">
        <v>5</v>
      </c>
      <c r="G25" t="s">
        <v>54</v>
      </c>
    </row>
    <row r="26" spans="1:8" x14ac:dyDescent="0.25">
      <c r="A26" t="s">
        <v>236</v>
      </c>
      <c r="B26">
        <v>200</v>
      </c>
      <c r="C26">
        <v>110</v>
      </c>
      <c r="D26">
        <v>18</v>
      </c>
      <c r="E26" t="s">
        <v>55</v>
      </c>
      <c r="F26">
        <v>5</v>
      </c>
      <c r="G26" t="s">
        <v>54</v>
      </c>
    </row>
    <row r="27" spans="1:8" x14ac:dyDescent="0.25">
      <c r="A27" t="s">
        <v>236</v>
      </c>
      <c r="B27">
        <v>228</v>
      </c>
      <c r="C27">
        <v>189</v>
      </c>
      <c r="D27">
        <v>23</v>
      </c>
      <c r="E27" t="s">
        <v>55</v>
      </c>
      <c r="F27">
        <v>3</v>
      </c>
      <c r="G27" t="s">
        <v>54</v>
      </c>
    </row>
    <row r="28" spans="1:8" x14ac:dyDescent="0.25">
      <c r="A28" t="s">
        <v>236</v>
      </c>
      <c r="B28">
        <v>499</v>
      </c>
      <c r="C28">
        <v>451</v>
      </c>
      <c r="D28">
        <v>24</v>
      </c>
      <c r="E28" t="s">
        <v>55</v>
      </c>
      <c r="F28">
        <v>6</v>
      </c>
      <c r="G28" t="s">
        <v>54</v>
      </c>
    </row>
    <row r="29" spans="1:8" x14ac:dyDescent="0.25">
      <c r="A29" t="s">
        <v>236</v>
      </c>
      <c r="B29">
        <v>241</v>
      </c>
      <c r="C29">
        <v>184</v>
      </c>
      <c r="D29" t="s">
        <v>55</v>
      </c>
      <c r="E29" t="s">
        <v>55</v>
      </c>
      <c r="F29">
        <v>4</v>
      </c>
      <c r="G29" t="s">
        <v>54</v>
      </c>
    </row>
    <row r="30" spans="1:8" x14ac:dyDescent="0.25">
      <c r="A30" t="s">
        <v>236</v>
      </c>
      <c r="B30">
        <v>259</v>
      </c>
      <c r="C30">
        <v>209</v>
      </c>
      <c r="D30">
        <v>12</v>
      </c>
      <c r="E30" t="s">
        <v>55</v>
      </c>
      <c r="F30">
        <v>6</v>
      </c>
      <c r="G30" t="s">
        <v>54</v>
      </c>
    </row>
    <row r="31" spans="1:8" x14ac:dyDescent="0.25">
      <c r="A31" t="s">
        <v>236</v>
      </c>
      <c r="B31">
        <v>315</v>
      </c>
      <c r="C31">
        <v>259</v>
      </c>
      <c r="D31" t="s">
        <v>55</v>
      </c>
      <c r="E31" t="s">
        <v>55</v>
      </c>
      <c r="F31">
        <v>6</v>
      </c>
      <c r="G31" t="s">
        <v>54</v>
      </c>
    </row>
    <row r="32" spans="1:8" x14ac:dyDescent="0.25">
      <c r="A32" t="s">
        <v>236</v>
      </c>
      <c r="B32">
        <v>290</v>
      </c>
      <c r="C32">
        <v>225</v>
      </c>
      <c r="D32">
        <v>36</v>
      </c>
      <c r="E32" t="s">
        <v>55</v>
      </c>
      <c r="F32">
        <v>4</v>
      </c>
      <c r="G32" t="s">
        <v>54</v>
      </c>
    </row>
    <row r="33" spans="1:8" x14ac:dyDescent="0.25">
      <c r="A33" t="s">
        <v>236</v>
      </c>
      <c r="B33">
        <v>210</v>
      </c>
      <c r="C33">
        <v>175</v>
      </c>
      <c r="D33">
        <v>23</v>
      </c>
      <c r="E33" t="s">
        <v>55</v>
      </c>
      <c r="F33">
        <v>6</v>
      </c>
      <c r="G33" t="s">
        <v>54</v>
      </c>
    </row>
    <row r="34" spans="1:8" x14ac:dyDescent="0.25">
      <c r="A34" t="s">
        <v>236</v>
      </c>
      <c r="B34">
        <v>136</v>
      </c>
      <c r="C34">
        <v>119</v>
      </c>
      <c r="D34">
        <v>1</v>
      </c>
      <c r="E34">
        <v>2</v>
      </c>
      <c r="F34">
        <v>10</v>
      </c>
      <c r="G34" t="s">
        <v>54</v>
      </c>
    </row>
    <row r="35" spans="1:8" x14ac:dyDescent="0.25">
      <c r="A35" t="s">
        <v>238</v>
      </c>
      <c r="B35" s="7">
        <v>427</v>
      </c>
      <c r="C35" s="15">
        <v>402</v>
      </c>
      <c r="D35">
        <v>40</v>
      </c>
      <c r="E35" t="s">
        <v>55</v>
      </c>
      <c r="F35">
        <v>7</v>
      </c>
      <c r="G35" t="s">
        <v>54</v>
      </c>
    </row>
    <row r="36" spans="1:8" x14ac:dyDescent="0.25">
      <c r="A36" t="s">
        <v>239</v>
      </c>
      <c r="B36">
        <v>223</v>
      </c>
      <c r="C36">
        <v>211</v>
      </c>
      <c r="D36" t="s">
        <v>55</v>
      </c>
      <c r="E36">
        <v>5</v>
      </c>
      <c r="F36">
        <v>8</v>
      </c>
      <c r="G36" t="s">
        <v>54</v>
      </c>
    </row>
    <row r="37" spans="1:8" x14ac:dyDescent="0.25">
      <c r="A37" t="s">
        <v>240</v>
      </c>
      <c r="B37">
        <v>201</v>
      </c>
      <c r="C37">
        <v>170</v>
      </c>
      <c r="D37">
        <v>1</v>
      </c>
      <c r="E37">
        <v>6</v>
      </c>
      <c r="F37">
        <v>5</v>
      </c>
      <c r="G37" t="s">
        <v>54</v>
      </c>
    </row>
    <row r="38" spans="1:8" x14ac:dyDescent="0.25">
      <c r="A38" t="s">
        <v>240</v>
      </c>
      <c r="B38">
        <v>129</v>
      </c>
      <c r="C38">
        <v>112</v>
      </c>
      <c r="D38" t="s">
        <v>55</v>
      </c>
      <c r="E38" t="s">
        <v>55</v>
      </c>
      <c r="F38">
        <v>3</v>
      </c>
      <c r="G38" t="s">
        <v>54</v>
      </c>
    </row>
    <row r="39" spans="1:8" x14ac:dyDescent="0.25">
      <c r="A39" t="s">
        <v>240</v>
      </c>
      <c r="B39">
        <v>290</v>
      </c>
      <c r="C39">
        <v>172</v>
      </c>
      <c r="D39">
        <v>22</v>
      </c>
      <c r="E39">
        <v>2</v>
      </c>
      <c r="F39">
        <v>6</v>
      </c>
      <c r="G39" t="s">
        <v>54</v>
      </c>
    </row>
    <row r="40" spans="1:8" x14ac:dyDescent="0.25">
      <c r="A40" t="s">
        <v>240</v>
      </c>
      <c r="B40">
        <v>217</v>
      </c>
      <c r="C40">
        <v>113</v>
      </c>
      <c r="D40">
        <v>5</v>
      </c>
      <c r="E40">
        <v>3</v>
      </c>
      <c r="F40">
        <v>7</v>
      </c>
      <c r="G40" t="s">
        <v>54</v>
      </c>
    </row>
    <row r="41" spans="1:8" x14ac:dyDescent="0.25">
      <c r="A41" t="s">
        <v>240</v>
      </c>
      <c r="B41">
        <v>337</v>
      </c>
      <c r="C41">
        <v>320</v>
      </c>
      <c r="D41">
        <v>5</v>
      </c>
      <c r="E41">
        <v>4</v>
      </c>
      <c r="F41">
        <v>4</v>
      </c>
      <c r="G41" t="s">
        <v>54</v>
      </c>
    </row>
    <row r="42" spans="1:8" x14ac:dyDescent="0.25">
      <c r="A42" t="s">
        <v>240</v>
      </c>
      <c r="B42">
        <v>188</v>
      </c>
      <c r="C42">
        <v>172</v>
      </c>
      <c r="D42">
        <v>3</v>
      </c>
      <c r="E42">
        <v>4</v>
      </c>
      <c r="F42">
        <v>3</v>
      </c>
      <c r="G42" t="s">
        <v>54</v>
      </c>
    </row>
    <row r="43" spans="1:8" ht="30" x14ac:dyDescent="0.25">
      <c r="A43" t="s">
        <v>240</v>
      </c>
      <c r="B43">
        <v>167</v>
      </c>
      <c r="C43">
        <v>146</v>
      </c>
      <c r="D43">
        <v>2</v>
      </c>
      <c r="E43">
        <v>4</v>
      </c>
      <c r="F43">
        <v>5</v>
      </c>
      <c r="G43" t="s">
        <v>54</v>
      </c>
      <c r="H43" s="4" t="s">
        <v>259</v>
      </c>
    </row>
    <row r="44" spans="1:8" x14ac:dyDescent="0.25">
      <c r="A44" t="s">
        <v>241</v>
      </c>
      <c r="B44">
        <v>131</v>
      </c>
      <c r="C44">
        <v>97</v>
      </c>
      <c r="D44">
        <v>9</v>
      </c>
      <c r="E44">
        <v>5</v>
      </c>
      <c r="F44">
        <v>5</v>
      </c>
      <c r="G44" t="s">
        <v>230</v>
      </c>
    </row>
    <row r="45" spans="1:8" x14ac:dyDescent="0.25">
      <c r="A45" t="s">
        <v>241</v>
      </c>
      <c r="B45">
        <v>64</v>
      </c>
      <c r="C45">
        <v>55</v>
      </c>
      <c r="D45">
        <v>8</v>
      </c>
      <c r="E45" t="s">
        <v>55</v>
      </c>
      <c r="F45">
        <v>5</v>
      </c>
      <c r="G45" t="s">
        <v>54</v>
      </c>
    </row>
    <row r="46" spans="1:8" x14ac:dyDescent="0.25">
      <c r="A46" t="s">
        <v>241</v>
      </c>
      <c r="B46">
        <v>57</v>
      </c>
      <c r="C46" s="15">
        <v>48</v>
      </c>
      <c r="D46">
        <v>4</v>
      </c>
      <c r="E46" t="s">
        <v>55</v>
      </c>
      <c r="F46">
        <v>8</v>
      </c>
      <c r="G46" t="s">
        <v>230</v>
      </c>
    </row>
    <row r="47" spans="1:8" x14ac:dyDescent="0.25">
      <c r="A47" t="s">
        <v>241</v>
      </c>
      <c r="B47">
        <v>114</v>
      </c>
      <c r="C47">
        <v>104</v>
      </c>
      <c r="D47">
        <v>2</v>
      </c>
      <c r="E47" t="s">
        <v>55</v>
      </c>
      <c r="F47">
        <v>5</v>
      </c>
      <c r="G47" t="s">
        <v>230</v>
      </c>
    </row>
    <row r="48" spans="1:8" x14ac:dyDescent="0.25">
      <c r="A48" t="s">
        <v>241</v>
      </c>
      <c r="B48">
        <v>70</v>
      </c>
      <c r="C48">
        <v>64</v>
      </c>
      <c r="D48">
        <v>2</v>
      </c>
      <c r="E48" t="s">
        <v>55</v>
      </c>
      <c r="F48">
        <v>5</v>
      </c>
      <c r="G48" t="s">
        <v>230</v>
      </c>
    </row>
    <row r="49" spans="1:8" x14ac:dyDescent="0.25">
      <c r="A49" t="s">
        <v>241</v>
      </c>
      <c r="B49">
        <v>50</v>
      </c>
      <c r="C49">
        <v>40</v>
      </c>
      <c r="D49">
        <v>4</v>
      </c>
      <c r="E49" t="s">
        <v>55</v>
      </c>
      <c r="F49">
        <v>5</v>
      </c>
      <c r="G49" t="s">
        <v>230</v>
      </c>
    </row>
    <row r="50" spans="1:8" x14ac:dyDescent="0.25">
      <c r="A50" t="s">
        <v>241</v>
      </c>
      <c r="B50">
        <v>160</v>
      </c>
      <c r="C50">
        <v>148</v>
      </c>
      <c r="D50">
        <v>3</v>
      </c>
      <c r="E50" t="s">
        <v>55</v>
      </c>
      <c r="F50">
        <v>5</v>
      </c>
      <c r="G50" t="s">
        <v>230</v>
      </c>
    </row>
    <row r="51" spans="1:8" x14ac:dyDescent="0.25">
      <c r="A51" t="s">
        <v>241</v>
      </c>
      <c r="B51">
        <v>90</v>
      </c>
      <c r="C51">
        <v>80</v>
      </c>
      <c r="D51">
        <v>2</v>
      </c>
      <c r="E51">
        <v>2</v>
      </c>
      <c r="F51">
        <v>8</v>
      </c>
      <c r="G51" t="s">
        <v>230</v>
      </c>
    </row>
    <row r="52" spans="1:8" x14ac:dyDescent="0.25">
      <c r="A52" t="s">
        <v>241</v>
      </c>
      <c r="B52">
        <v>115</v>
      </c>
      <c r="C52">
        <v>97</v>
      </c>
      <c r="D52">
        <v>24</v>
      </c>
      <c r="E52" t="s">
        <v>55</v>
      </c>
      <c r="F52">
        <v>5</v>
      </c>
      <c r="G52" t="s">
        <v>230</v>
      </c>
    </row>
    <row r="53" spans="1:8" x14ac:dyDescent="0.25">
      <c r="A53" t="s">
        <v>241</v>
      </c>
      <c r="B53">
        <v>56</v>
      </c>
      <c r="C53">
        <v>44</v>
      </c>
      <c r="D53">
        <v>3</v>
      </c>
      <c r="E53" t="s">
        <v>55</v>
      </c>
      <c r="F53">
        <v>5</v>
      </c>
      <c r="G53" t="s">
        <v>230</v>
      </c>
    </row>
    <row r="54" spans="1:8" x14ac:dyDescent="0.25">
      <c r="A54" t="s">
        <v>242</v>
      </c>
      <c r="B54">
        <v>248</v>
      </c>
      <c r="C54">
        <v>179</v>
      </c>
      <c r="D54" t="s">
        <v>55</v>
      </c>
      <c r="E54">
        <v>11</v>
      </c>
      <c r="F54">
        <v>4</v>
      </c>
      <c r="G54" t="s">
        <v>54</v>
      </c>
      <c r="H54" s="4" t="s">
        <v>56</v>
      </c>
    </row>
    <row r="55" spans="1:8" x14ac:dyDescent="0.25">
      <c r="A55" t="s">
        <v>242</v>
      </c>
      <c r="B55">
        <v>171</v>
      </c>
      <c r="C55">
        <v>152</v>
      </c>
      <c r="D55" t="s">
        <v>55</v>
      </c>
      <c r="E55" t="s">
        <v>55</v>
      </c>
      <c r="F55">
        <v>6</v>
      </c>
      <c r="G55" t="s">
        <v>54</v>
      </c>
    </row>
    <row r="56" spans="1:8" ht="30" x14ac:dyDescent="0.25">
      <c r="A56" t="s">
        <v>243</v>
      </c>
      <c r="B56">
        <v>111</v>
      </c>
      <c r="C56">
        <v>92</v>
      </c>
      <c r="D56">
        <v>4</v>
      </c>
      <c r="E56" t="s">
        <v>55</v>
      </c>
      <c r="F56">
        <v>7</v>
      </c>
      <c r="G56" t="s">
        <v>54</v>
      </c>
      <c r="H56" s="4" t="s">
        <v>244</v>
      </c>
    </row>
    <row r="57" spans="1:8" x14ac:dyDescent="0.25">
      <c r="A57" t="s">
        <v>243</v>
      </c>
      <c r="B57">
        <v>609</v>
      </c>
      <c r="C57">
        <v>412</v>
      </c>
      <c r="D57">
        <v>10</v>
      </c>
      <c r="E57">
        <v>17</v>
      </c>
      <c r="F57">
        <v>6</v>
      </c>
      <c r="G57" t="s">
        <v>51</v>
      </c>
    </row>
    <row r="58" spans="1:8" x14ac:dyDescent="0.25">
      <c r="A58" t="s">
        <v>243</v>
      </c>
      <c r="B58">
        <v>149</v>
      </c>
      <c r="C58">
        <v>108</v>
      </c>
      <c r="D58">
        <v>8</v>
      </c>
      <c r="E58">
        <v>3</v>
      </c>
      <c r="F58">
        <v>7</v>
      </c>
      <c r="G58" t="s">
        <v>51</v>
      </c>
      <c r="H58" s="4" t="s">
        <v>245</v>
      </c>
    </row>
    <row r="59" spans="1:8" x14ac:dyDescent="0.25">
      <c r="A59" t="s">
        <v>243</v>
      </c>
      <c r="B59">
        <v>203</v>
      </c>
      <c r="C59">
        <v>140</v>
      </c>
      <c r="D59" t="s">
        <v>55</v>
      </c>
      <c r="E59" t="s">
        <v>55</v>
      </c>
      <c r="F59">
        <v>6</v>
      </c>
      <c r="G59" t="s">
        <v>54</v>
      </c>
    </row>
    <row r="60" spans="1:8" x14ac:dyDescent="0.25">
      <c r="A60" t="s">
        <v>243</v>
      </c>
      <c r="B60">
        <v>121</v>
      </c>
      <c r="C60">
        <v>108</v>
      </c>
      <c r="D60">
        <v>19</v>
      </c>
      <c r="E60">
        <v>4</v>
      </c>
      <c r="F60">
        <v>7</v>
      </c>
      <c r="G60" t="s">
        <v>54</v>
      </c>
    </row>
    <row r="61" spans="1:8" x14ac:dyDescent="0.25">
      <c r="A61" t="s">
        <v>243</v>
      </c>
      <c r="B61">
        <v>141</v>
      </c>
      <c r="C61">
        <v>111</v>
      </c>
      <c r="D61">
        <v>12</v>
      </c>
      <c r="E61" t="s">
        <v>55</v>
      </c>
      <c r="F61">
        <v>6</v>
      </c>
      <c r="G61" t="s">
        <v>230</v>
      </c>
    </row>
    <row r="62" spans="1:8" x14ac:dyDescent="0.25">
      <c r="A62" t="s">
        <v>243</v>
      </c>
      <c r="B62">
        <v>115</v>
      </c>
      <c r="C62">
        <v>61</v>
      </c>
      <c r="D62" t="s">
        <v>55</v>
      </c>
      <c r="E62">
        <v>3</v>
      </c>
      <c r="F62">
        <v>3</v>
      </c>
      <c r="G62" t="s">
        <v>230</v>
      </c>
    </row>
    <row r="63" spans="1:8" x14ac:dyDescent="0.25">
      <c r="A63" t="s">
        <v>246</v>
      </c>
      <c r="B63">
        <v>164</v>
      </c>
      <c r="C63">
        <v>139</v>
      </c>
      <c r="D63">
        <v>34</v>
      </c>
      <c r="E63">
        <v>4</v>
      </c>
      <c r="F63">
        <v>6</v>
      </c>
      <c r="G63" t="s">
        <v>54</v>
      </c>
    </row>
    <row r="64" spans="1:8" x14ac:dyDescent="0.25">
      <c r="A64" t="s">
        <v>247</v>
      </c>
      <c r="B64">
        <v>64</v>
      </c>
      <c r="C64" s="15">
        <v>49</v>
      </c>
      <c r="D64">
        <v>3</v>
      </c>
      <c r="E64" t="s">
        <v>55</v>
      </c>
      <c r="F64">
        <v>4</v>
      </c>
      <c r="G64" t="s">
        <v>54</v>
      </c>
    </row>
    <row r="65" spans="1:8" x14ac:dyDescent="0.25">
      <c r="A65" t="s">
        <v>247</v>
      </c>
      <c r="B65">
        <v>107</v>
      </c>
      <c r="C65">
        <v>58</v>
      </c>
      <c r="D65">
        <v>7</v>
      </c>
      <c r="E65">
        <v>2</v>
      </c>
      <c r="F65">
        <v>5</v>
      </c>
      <c r="G65" t="s">
        <v>54</v>
      </c>
    </row>
    <row r="66" spans="1:8" x14ac:dyDescent="0.25">
      <c r="A66" t="s">
        <v>247</v>
      </c>
      <c r="B66">
        <v>168</v>
      </c>
      <c r="C66">
        <v>130</v>
      </c>
      <c r="D66">
        <v>17</v>
      </c>
      <c r="E66" t="s">
        <v>55</v>
      </c>
      <c r="F66">
        <v>5</v>
      </c>
      <c r="G66" t="s">
        <v>54</v>
      </c>
    </row>
    <row r="67" spans="1:8" x14ac:dyDescent="0.25">
      <c r="A67" t="s">
        <v>247</v>
      </c>
      <c r="B67">
        <v>112</v>
      </c>
      <c r="C67">
        <v>67</v>
      </c>
      <c r="D67">
        <v>7</v>
      </c>
      <c r="E67">
        <v>3</v>
      </c>
      <c r="F67">
        <v>5</v>
      </c>
      <c r="G67" t="s">
        <v>54</v>
      </c>
    </row>
    <row r="68" spans="1:8" x14ac:dyDescent="0.25">
      <c r="A68" t="s">
        <v>247</v>
      </c>
      <c r="B68">
        <v>124</v>
      </c>
      <c r="C68">
        <v>107</v>
      </c>
      <c r="D68">
        <v>26</v>
      </c>
      <c r="E68">
        <v>3</v>
      </c>
      <c r="F68">
        <v>5</v>
      </c>
      <c r="G68" t="s">
        <v>230</v>
      </c>
      <c r="H68" s="4" t="s">
        <v>248</v>
      </c>
    </row>
    <row r="69" spans="1:8" x14ac:dyDescent="0.25">
      <c r="A69" t="s">
        <v>247</v>
      </c>
      <c r="B69">
        <v>113</v>
      </c>
      <c r="C69">
        <v>77</v>
      </c>
      <c r="D69">
        <v>5</v>
      </c>
      <c r="E69" t="s">
        <v>55</v>
      </c>
      <c r="F69">
        <v>5</v>
      </c>
      <c r="G69" t="s">
        <v>54</v>
      </c>
    </row>
    <row r="70" spans="1:8" x14ac:dyDescent="0.25">
      <c r="A70" t="s">
        <v>247</v>
      </c>
      <c r="B70">
        <v>144</v>
      </c>
      <c r="C70">
        <v>110</v>
      </c>
      <c r="D70">
        <v>26</v>
      </c>
      <c r="E70" t="s">
        <v>55</v>
      </c>
      <c r="F70">
        <v>5</v>
      </c>
      <c r="G70" t="s">
        <v>54</v>
      </c>
    </row>
    <row r="71" spans="1:8" x14ac:dyDescent="0.25">
      <c r="A71" t="s">
        <v>247</v>
      </c>
      <c r="B71">
        <v>141</v>
      </c>
      <c r="C71">
        <v>121</v>
      </c>
      <c r="D71">
        <v>4</v>
      </c>
      <c r="E71" t="s">
        <v>55</v>
      </c>
      <c r="F71">
        <v>5</v>
      </c>
      <c r="G71" t="s">
        <v>54</v>
      </c>
    </row>
    <row r="72" spans="1:8" x14ac:dyDescent="0.25">
      <c r="A72" t="s">
        <v>247</v>
      </c>
      <c r="B72">
        <v>150</v>
      </c>
      <c r="C72">
        <v>115</v>
      </c>
      <c r="D72">
        <v>13</v>
      </c>
      <c r="E72" t="s">
        <v>55</v>
      </c>
      <c r="F72">
        <v>4</v>
      </c>
      <c r="G72" t="s">
        <v>230</v>
      </c>
    </row>
    <row r="73" spans="1:8" x14ac:dyDescent="0.25">
      <c r="A73" t="s">
        <v>247</v>
      </c>
      <c r="B73">
        <v>95</v>
      </c>
      <c r="C73">
        <v>79</v>
      </c>
      <c r="D73">
        <v>7</v>
      </c>
      <c r="E73" t="s">
        <v>55</v>
      </c>
      <c r="F73">
        <v>7</v>
      </c>
      <c r="G73" t="s">
        <v>54</v>
      </c>
    </row>
    <row r="74" spans="1:8" x14ac:dyDescent="0.25">
      <c r="A74" t="s">
        <v>247</v>
      </c>
      <c r="B74">
        <v>212</v>
      </c>
      <c r="C74">
        <v>188</v>
      </c>
      <c r="D74">
        <v>15</v>
      </c>
      <c r="E74" t="s">
        <v>55</v>
      </c>
      <c r="F74">
        <v>5</v>
      </c>
      <c r="G74" t="s">
        <v>54</v>
      </c>
    </row>
    <row r="75" spans="1:8" x14ac:dyDescent="0.25">
      <c r="A75" t="s">
        <v>247</v>
      </c>
      <c r="B75">
        <v>193</v>
      </c>
      <c r="C75">
        <v>174</v>
      </c>
      <c r="D75">
        <v>21</v>
      </c>
      <c r="E75" t="s">
        <v>55</v>
      </c>
      <c r="F75">
        <v>5</v>
      </c>
      <c r="G75" t="s">
        <v>230</v>
      </c>
    </row>
    <row r="76" spans="1:8" x14ac:dyDescent="0.25">
      <c r="A76" t="s">
        <v>247</v>
      </c>
      <c r="B76">
        <v>97</v>
      </c>
      <c r="C76">
        <v>55</v>
      </c>
      <c r="D76">
        <v>3</v>
      </c>
      <c r="E76" t="s">
        <v>55</v>
      </c>
      <c r="F76">
        <v>4</v>
      </c>
      <c r="G76" t="s">
        <v>54</v>
      </c>
    </row>
    <row r="77" spans="1:8" x14ac:dyDescent="0.25">
      <c r="A77" t="s">
        <v>247</v>
      </c>
      <c r="B77">
        <v>156</v>
      </c>
      <c r="C77">
        <v>114</v>
      </c>
      <c r="D77">
        <v>8</v>
      </c>
      <c r="E77" t="s">
        <v>55</v>
      </c>
      <c r="F77">
        <v>4</v>
      </c>
      <c r="G77" t="s">
        <v>230</v>
      </c>
    </row>
    <row r="78" spans="1:8" x14ac:dyDescent="0.25">
      <c r="A78" t="s">
        <v>247</v>
      </c>
      <c r="B78">
        <v>127</v>
      </c>
      <c r="C78">
        <v>55</v>
      </c>
      <c r="D78">
        <v>4</v>
      </c>
      <c r="E78" t="s">
        <v>55</v>
      </c>
      <c r="F78">
        <v>4</v>
      </c>
      <c r="G78" t="s">
        <v>54</v>
      </c>
    </row>
    <row r="79" spans="1:8" x14ac:dyDescent="0.25">
      <c r="A79" t="s">
        <v>247</v>
      </c>
      <c r="B79">
        <v>107</v>
      </c>
      <c r="C79">
        <v>67</v>
      </c>
      <c r="D79">
        <v>5</v>
      </c>
      <c r="E79" t="s">
        <v>55</v>
      </c>
      <c r="F79">
        <v>4</v>
      </c>
      <c r="G79" t="s">
        <v>230</v>
      </c>
    </row>
    <row r="80" spans="1:8" x14ac:dyDescent="0.25">
      <c r="A80" t="s">
        <v>249</v>
      </c>
      <c r="B80">
        <v>97</v>
      </c>
      <c r="C80">
        <v>57</v>
      </c>
      <c r="D80">
        <v>11</v>
      </c>
      <c r="E80">
        <v>3</v>
      </c>
      <c r="F80">
        <v>4</v>
      </c>
      <c r="G80" t="s">
        <v>230</v>
      </c>
    </row>
    <row r="81" spans="1:8" x14ac:dyDescent="0.25">
      <c r="A81" t="s">
        <v>249</v>
      </c>
      <c r="B81">
        <v>132</v>
      </c>
      <c r="C81">
        <v>111</v>
      </c>
      <c r="D81">
        <v>6</v>
      </c>
      <c r="E81" t="s">
        <v>55</v>
      </c>
      <c r="F81">
        <v>4</v>
      </c>
      <c r="G81" t="s">
        <v>54</v>
      </c>
    </row>
    <row r="82" spans="1:8" x14ac:dyDescent="0.25">
      <c r="A82" t="s">
        <v>250</v>
      </c>
      <c r="B82">
        <v>184</v>
      </c>
      <c r="C82">
        <v>117</v>
      </c>
      <c r="D82">
        <v>27</v>
      </c>
      <c r="E82" t="s">
        <v>55</v>
      </c>
      <c r="F82">
        <v>2</v>
      </c>
      <c r="G82" t="s">
        <v>54</v>
      </c>
    </row>
    <row r="83" spans="1:8" x14ac:dyDescent="0.25">
      <c r="A83" t="s">
        <v>250</v>
      </c>
      <c r="B83">
        <v>215</v>
      </c>
      <c r="C83">
        <v>203</v>
      </c>
      <c r="D83">
        <v>24</v>
      </c>
      <c r="E83">
        <v>5</v>
      </c>
      <c r="F83">
        <v>6</v>
      </c>
      <c r="G83" t="s">
        <v>54</v>
      </c>
    </row>
    <row r="84" spans="1:8" x14ac:dyDescent="0.25">
      <c r="A84" t="s">
        <v>251</v>
      </c>
      <c r="B84">
        <v>112</v>
      </c>
      <c r="C84">
        <v>88</v>
      </c>
      <c r="D84">
        <v>19</v>
      </c>
      <c r="E84">
        <v>4</v>
      </c>
      <c r="F84">
        <v>5</v>
      </c>
      <c r="G84" t="s">
        <v>54</v>
      </c>
    </row>
    <row r="85" spans="1:8" x14ac:dyDescent="0.25">
      <c r="A85" t="s">
        <v>251</v>
      </c>
      <c r="B85">
        <v>179</v>
      </c>
      <c r="C85">
        <v>149</v>
      </c>
      <c r="D85" t="s">
        <v>55</v>
      </c>
      <c r="E85" t="s">
        <v>55</v>
      </c>
      <c r="F85">
        <v>4</v>
      </c>
      <c r="G85" t="s">
        <v>54</v>
      </c>
    </row>
    <row r="87" spans="1:8" x14ac:dyDescent="0.25">
      <c r="A87" t="s">
        <v>0</v>
      </c>
      <c r="B87">
        <v>82</v>
      </c>
    </row>
    <row r="90" spans="1:8" s="8" customFormat="1" ht="60" x14ac:dyDescent="0.25">
      <c r="A90" s="8" t="s">
        <v>198</v>
      </c>
      <c r="B90" s="9" t="s">
        <v>284</v>
      </c>
      <c r="D90" s="8" t="s">
        <v>260</v>
      </c>
      <c r="E90" s="9" t="s">
        <v>261</v>
      </c>
      <c r="F90" s="8" t="s">
        <v>254</v>
      </c>
      <c r="G90" s="8" t="s">
        <v>78</v>
      </c>
      <c r="H90" s="9"/>
    </row>
    <row r="91" spans="1:8" x14ac:dyDescent="0.25">
      <c r="F91" s="8" t="s">
        <v>255</v>
      </c>
      <c r="G91" s="8" t="s">
        <v>256</v>
      </c>
    </row>
    <row r="92" spans="1:8" x14ac:dyDescent="0.25">
      <c r="G92" s="8" t="s">
        <v>257</v>
      </c>
    </row>
    <row r="93" spans="1:8" x14ac:dyDescent="0.25">
      <c r="G93" s="8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Data Tools</vt:lpstr>
      <vt:lpstr>CALS</vt:lpstr>
      <vt:lpstr>CHASS</vt:lpstr>
      <vt:lpstr>Design</vt:lpstr>
      <vt:lpstr>Education</vt:lpstr>
      <vt:lpstr>Engineering</vt:lpstr>
      <vt:lpstr>Management</vt:lpstr>
      <vt:lpstr>Natural Resources</vt:lpstr>
      <vt:lpstr>Sciences</vt:lpstr>
      <vt:lpstr>Textiles</vt:lpstr>
      <vt:lpstr>Veterinary Medicine</vt:lpstr>
    </vt:vector>
  </TitlesOfParts>
  <Company>North Carolina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Wojcik</dc:creator>
  <cp:lastModifiedBy>Karissa Wojcik</cp:lastModifiedBy>
  <dcterms:created xsi:type="dcterms:W3CDTF">2016-04-05T14:14:01Z</dcterms:created>
  <dcterms:modified xsi:type="dcterms:W3CDTF">2016-04-05T16:31:01Z</dcterms:modified>
</cp:coreProperties>
</file>